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355" windowHeight="8010"/>
  </bookViews>
  <sheets>
    <sheet name="VG" sheetId="1" r:id="rId1"/>
    <sheet name="SEL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4" i="2" l="1"/>
  <c r="C4" i="2"/>
  <c r="B4" i="2"/>
  <c r="A4" i="2"/>
  <c r="D3" i="2"/>
  <c r="C3" i="2"/>
  <c r="B3" i="2"/>
  <c r="A3" i="2"/>
  <c r="D2" i="2"/>
  <c r="C2" i="2"/>
  <c r="B2" i="2"/>
  <c r="A2" i="2"/>
  <c r="D1" i="2"/>
  <c r="C1" i="2"/>
  <c r="B1" i="2"/>
  <c r="B10" i="2"/>
  <c r="B11" i="2" s="1"/>
  <c r="B8" i="2"/>
  <c r="B9" i="2" s="1"/>
  <c r="D7" i="2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C7" i="2"/>
  <c r="G5" i="2"/>
  <c r="A1" i="2"/>
  <c r="G19" i="1"/>
  <c r="G18" i="1"/>
  <c r="G17" i="1"/>
  <c r="G16" i="1"/>
  <c r="G15" i="1"/>
  <c r="G14" i="1"/>
  <c r="G13" i="1"/>
  <c r="G12" i="1"/>
  <c r="G11" i="1"/>
  <c r="G10" i="1"/>
  <c r="G9" i="1"/>
  <c r="R8" i="1"/>
  <c r="Q8" i="1"/>
  <c r="P8" i="1"/>
  <c r="O8" i="1"/>
  <c r="N8" i="1"/>
  <c r="M8" i="1"/>
  <c r="L8" i="1"/>
  <c r="K8" i="1"/>
  <c r="J8" i="1"/>
  <c r="I8" i="1"/>
  <c r="H8" i="1"/>
  <c r="B14" i="2" l="1"/>
  <c r="B24" i="2" s="1"/>
  <c r="B13" i="2"/>
  <c r="B23" i="2" s="1"/>
  <c r="B18" i="2"/>
  <c r="B28" i="2" s="1"/>
  <c r="B15" i="2"/>
  <c r="B25" i="2" s="1"/>
  <c r="B20" i="2"/>
  <c r="B30" i="2" s="1"/>
  <c r="B12" i="2"/>
  <c r="B22" i="2" s="1"/>
  <c r="B16" i="2"/>
  <c r="B26" i="2" s="1"/>
  <c r="B19" i="2"/>
  <c r="B17" i="2"/>
  <c r="B27" i="2" s="1"/>
  <c r="R19" i="1"/>
  <c r="Q19" i="1"/>
  <c r="P19" i="1"/>
  <c r="O19" i="1"/>
  <c r="N19" i="1"/>
  <c r="M19" i="1"/>
  <c r="L19" i="1"/>
  <c r="K19" i="1"/>
  <c r="J19" i="1"/>
  <c r="I19" i="1"/>
  <c r="H19" i="1"/>
  <c r="R18" i="1"/>
  <c r="Q18" i="1"/>
  <c r="P18" i="1"/>
  <c r="O18" i="1"/>
  <c r="N18" i="1"/>
  <c r="M18" i="1"/>
  <c r="L18" i="1"/>
  <c r="K18" i="1"/>
  <c r="J18" i="1"/>
  <c r="I18" i="1"/>
  <c r="H18" i="1"/>
  <c r="R17" i="1"/>
  <c r="Q17" i="1"/>
  <c r="P17" i="1"/>
  <c r="O17" i="1"/>
  <c r="N17" i="1"/>
  <c r="M17" i="1"/>
  <c r="L17" i="1"/>
  <c r="K17" i="1"/>
  <c r="J17" i="1"/>
  <c r="I17" i="1"/>
  <c r="H17" i="1"/>
  <c r="R16" i="1"/>
  <c r="Q16" i="1"/>
  <c r="P16" i="1"/>
  <c r="O16" i="1"/>
  <c r="N16" i="1"/>
  <c r="M16" i="1"/>
  <c r="L16" i="1"/>
  <c r="K16" i="1"/>
  <c r="J16" i="1"/>
  <c r="I16" i="1"/>
  <c r="H16" i="1"/>
  <c r="R15" i="1"/>
  <c r="Q15" i="1"/>
  <c r="P15" i="1"/>
  <c r="O15" i="1"/>
  <c r="N15" i="1"/>
  <c r="M15" i="1"/>
  <c r="L15" i="1"/>
  <c r="K15" i="1"/>
  <c r="J15" i="1"/>
  <c r="I15" i="1"/>
  <c r="H15" i="1"/>
  <c r="R14" i="1"/>
  <c r="Q14" i="1"/>
  <c r="P14" i="1"/>
  <c r="O14" i="1"/>
  <c r="N14" i="1"/>
  <c r="M14" i="1"/>
  <c r="L14" i="1"/>
  <c r="K14" i="1"/>
  <c r="J14" i="1"/>
  <c r="I14" i="1"/>
  <c r="H14" i="1"/>
  <c r="R13" i="1"/>
  <c r="Q13" i="1"/>
  <c r="P13" i="1"/>
  <c r="O13" i="1"/>
  <c r="N13" i="1"/>
  <c r="M13" i="1"/>
  <c r="L13" i="1"/>
  <c r="K13" i="1"/>
  <c r="J13" i="1"/>
  <c r="I13" i="1"/>
  <c r="H13" i="1"/>
  <c r="R12" i="1"/>
  <c r="Q12" i="1"/>
  <c r="P12" i="1"/>
  <c r="O12" i="1"/>
  <c r="N12" i="1"/>
  <c r="M12" i="1"/>
  <c r="L12" i="1"/>
  <c r="K12" i="1"/>
  <c r="J12" i="1"/>
  <c r="I12" i="1"/>
  <c r="H12" i="1"/>
  <c r="R11" i="1"/>
  <c r="Q11" i="1"/>
  <c r="P11" i="1"/>
  <c r="O11" i="1"/>
  <c r="N11" i="1"/>
  <c r="M11" i="1"/>
  <c r="L11" i="1"/>
  <c r="K11" i="1"/>
  <c r="J11" i="1"/>
  <c r="I11" i="1"/>
  <c r="H11" i="1"/>
  <c r="R10" i="1"/>
  <c r="Q10" i="1"/>
  <c r="P10" i="1"/>
  <c r="O10" i="1"/>
  <c r="N10" i="1"/>
  <c r="M10" i="1"/>
  <c r="L10" i="1"/>
  <c r="K10" i="1"/>
  <c r="J10" i="1"/>
  <c r="I10" i="1"/>
  <c r="H10" i="1"/>
  <c r="R9" i="1"/>
  <c r="Q9" i="1"/>
  <c r="P9" i="1"/>
  <c r="O9" i="1"/>
  <c r="N9" i="1"/>
  <c r="M9" i="1"/>
  <c r="L9" i="1"/>
  <c r="K9" i="1"/>
  <c r="J9" i="1"/>
  <c r="I9" i="1"/>
  <c r="H9" i="1"/>
  <c r="C10" i="1"/>
  <c r="A10" i="1"/>
  <c r="A11" i="1" s="1"/>
  <c r="D9" i="1"/>
  <c r="C9" i="1"/>
  <c r="B9" i="1"/>
  <c r="E9" i="1" s="1"/>
  <c r="Q3" i="1"/>
  <c r="Q6" i="1" s="1"/>
  <c r="Q2" i="1"/>
  <c r="R2" i="1" s="1"/>
  <c r="J4" i="1"/>
  <c r="J3" i="1"/>
  <c r="J6" i="1" s="1"/>
  <c r="J2" i="1"/>
  <c r="J5" i="1" s="1"/>
  <c r="I4" i="1"/>
  <c r="I3" i="1"/>
  <c r="I6" i="1" s="1"/>
  <c r="I2" i="1"/>
  <c r="H6" i="1"/>
  <c r="H5" i="1"/>
  <c r="H4" i="1"/>
  <c r="H3" i="1"/>
  <c r="B21" i="2" l="1"/>
  <c r="B29" i="2"/>
  <c r="B11" i="1"/>
  <c r="E11" i="1" s="1"/>
  <c r="C11" i="1"/>
  <c r="A12" i="1"/>
  <c r="B10" i="1"/>
  <c r="E10" i="1" s="1"/>
  <c r="R4" i="1"/>
  <c r="R3" i="1"/>
  <c r="R6" i="1" s="1"/>
  <c r="Q5" i="1"/>
  <c r="Q4" i="1"/>
  <c r="K2" i="1"/>
  <c r="I5" i="1"/>
  <c r="B31" i="2" l="1"/>
  <c r="C12" i="1"/>
  <c r="A13" i="1"/>
  <c r="B12" i="1"/>
  <c r="E12" i="1" s="1"/>
  <c r="D10" i="1"/>
  <c r="D11" i="1"/>
  <c r="R5" i="1"/>
  <c r="K3" i="1"/>
  <c r="K6" i="1" s="1"/>
  <c r="L2" i="1"/>
  <c r="K4" i="1"/>
  <c r="B32" i="2" l="1"/>
  <c r="B36" i="2"/>
  <c r="B35" i="2"/>
  <c r="B40" i="2"/>
  <c r="B42" i="2"/>
  <c r="B38" i="2"/>
  <c r="B37" i="2"/>
  <c r="B34" i="2"/>
  <c r="B39" i="2"/>
  <c r="B41" i="2"/>
  <c r="C13" i="1"/>
  <c r="A14" i="1"/>
  <c r="B13" i="1"/>
  <c r="E13" i="1" s="1"/>
  <c r="D13" i="1"/>
  <c r="D12" i="1"/>
  <c r="K5" i="1"/>
  <c r="L3" i="1"/>
  <c r="L6" i="1" s="1"/>
  <c r="L4" i="1"/>
  <c r="L5" i="1"/>
  <c r="M2" i="1"/>
  <c r="C8" i="2" l="1"/>
  <c r="C10" i="2"/>
  <c r="C11" i="2" s="1"/>
  <c r="B43" i="2"/>
  <c r="A15" i="1"/>
  <c r="B14" i="1"/>
  <c r="E14" i="1" s="1"/>
  <c r="C14" i="1"/>
  <c r="D14" i="1"/>
  <c r="M4" i="1"/>
  <c r="N2" i="1"/>
  <c r="M3" i="1"/>
  <c r="M6" i="1" s="1"/>
  <c r="C13" i="2" l="1"/>
  <c r="C23" i="2" s="1"/>
  <c r="C9" i="2"/>
  <c r="C16" i="2" s="1"/>
  <c r="C26" i="2" s="1"/>
  <c r="C12" i="2"/>
  <c r="C14" i="2"/>
  <c r="C24" i="2" s="1"/>
  <c r="B15" i="1"/>
  <c r="E15" i="1" s="1"/>
  <c r="D15" i="1"/>
  <c r="C15" i="1"/>
  <c r="A16" i="1"/>
  <c r="N5" i="1"/>
  <c r="O2" i="1"/>
  <c r="N4" i="1"/>
  <c r="N3" i="1"/>
  <c r="N6" i="1" s="1"/>
  <c r="M5" i="1"/>
  <c r="C22" i="2" l="1"/>
  <c r="C17" i="2"/>
  <c r="C27" i="2" s="1"/>
  <c r="C20" i="2"/>
  <c r="C30" i="2" s="1"/>
  <c r="C19" i="2"/>
  <c r="C29" i="2" s="1"/>
  <c r="C18" i="2"/>
  <c r="C28" i="2" s="1"/>
  <c r="C15" i="2"/>
  <c r="C25" i="2" s="1"/>
  <c r="C16" i="1"/>
  <c r="A17" i="1"/>
  <c r="B16" i="1"/>
  <c r="E16" i="1" s="1"/>
  <c r="O3" i="1"/>
  <c r="O6" i="1" s="1"/>
  <c r="P2" i="1"/>
  <c r="O4" i="1"/>
  <c r="C21" i="2" l="1"/>
  <c r="C31" i="2"/>
  <c r="C41" i="2" s="1"/>
  <c r="C17" i="1"/>
  <c r="A18" i="1"/>
  <c r="B17" i="1"/>
  <c r="E17" i="1" s="1"/>
  <c r="D16" i="1"/>
  <c r="P3" i="1"/>
  <c r="P6" i="1" s="1"/>
  <c r="P4" i="1"/>
  <c r="O5" i="1"/>
  <c r="C37" i="2" l="1"/>
  <c r="C34" i="2"/>
  <c r="C32" i="2"/>
  <c r="C35" i="2"/>
  <c r="C38" i="2"/>
  <c r="C36" i="2"/>
  <c r="C39" i="2"/>
  <c r="C42" i="2"/>
  <c r="C40" i="2"/>
  <c r="D17" i="1"/>
  <c r="A19" i="1"/>
  <c r="B18" i="1"/>
  <c r="E18" i="1" s="1"/>
  <c r="D18" i="1"/>
  <c r="C18" i="1"/>
  <c r="P5" i="1"/>
  <c r="D10" i="2" l="1"/>
  <c r="D11" i="2" s="1"/>
  <c r="D8" i="2"/>
  <c r="D9" i="2" s="1"/>
  <c r="C43" i="2"/>
  <c r="C19" i="1"/>
  <c r="B19" i="1"/>
  <c r="E19" i="1" s="1"/>
  <c r="D14" i="2" l="1"/>
  <c r="D24" i="2" s="1"/>
  <c r="D13" i="2"/>
  <c r="D23" i="2" s="1"/>
  <c r="D12" i="2"/>
  <c r="D16" i="2"/>
  <c r="D26" i="2" s="1"/>
  <c r="D19" i="1"/>
  <c r="D15" i="2" l="1"/>
  <c r="D25" i="2" s="1"/>
  <c r="D17" i="2"/>
  <c r="D27" i="2" s="1"/>
  <c r="D19" i="2"/>
  <c r="D29" i="2" s="1"/>
  <c r="D18" i="2"/>
  <c r="D28" i="2" s="1"/>
  <c r="D20" i="2"/>
  <c r="D30" i="2" s="1"/>
  <c r="D22" i="2"/>
  <c r="D31" i="2" l="1"/>
  <c r="D34" i="2" s="1"/>
  <c r="D21" i="2"/>
  <c r="D39" i="2" l="1"/>
  <c r="D41" i="2"/>
  <c r="D40" i="2"/>
  <c r="D32" i="2"/>
  <c r="D38" i="2"/>
  <c r="D37" i="2"/>
  <c r="D35" i="2"/>
  <c r="D36" i="2"/>
  <c r="D42" i="2"/>
  <c r="E8" i="2" l="1"/>
  <c r="E9" i="2" s="1"/>
  <c r="E10" i="2"/>
  <c r="E11" i="2" s="1"/>
  <c r="D43" i="2"/>
  <c r="E12" i="2" l="1"/>
  <c r="E14" i="2"/>
  <c r="E24" i="2" s="1"/>
  <c r="E13" i="2"/>
  <c r="E23" i="2" s="1"/>
  <c r="E20" i="2"/>
  <c r="E30" i="2" s="1"/>
  <c r="E22" i="2"/>
  <c r="E16" i="2" l="1"/>
  <c r="E26" i="2" s="1"/>
  <c r="E18" i="2"/>
  <c r="E28" i="2" s="1"/>
  <c r="E19" i="2"/>
  <c r="E29" i="2" s="1"/>
  <c r="E15" i="2"/>
  <c r="E25" i="2" s="1"/>
  <c r="E17" i="2"/>
  <c r="E27" i="2" s="1"/>
  <c r="E31" i="2" l="1"/>
  <c r="E38" i="2" s="1"/>
  <c r="E21" i="2"/>
  <c r="E35" i="2" l="1"/>
  <c r="E34" i="2"/>
  <c r="E32" i="2"/>
  <c r="E40" i="2"/>
  <c r="E41" i="2"/>
  <c r="E42" i="2"/>
  <c r="E36" i="2"/>
  <c r="E39" i="2"/>
  <c r="E37" i="2"/>
  <c r="E43" i="2" l="1"/>
  <c r="F10" i="2"/>
  <c r="F11" i="2" s="1"/>
  <c r="F8" i="2"/>
  <c r="F9" i="2" s="1"/>
  <c r="F14" i="2" l="1"/>
  <c r="F24" i="2" s="1"/>
  <c r="F13" i="2"/>
  <c r="F23" i="2" s="1"/>
  <c r="F12" i="2"/>
  <c r="F22" i="2" s="1"/>
  <c r="F18" i="2"/>
  <c r="F28" i="2" s="1"/>
  <c r="F19" i="2"/>
  <c r="F29" i="2" s="1"/>
  <c r="F20" i="2"/>
  <c r="F30" i="2" s="1"/>
  <c r="F15" i="2"/>
  <c r="F25" i="2" s="1"/>
  <c r="F16" i="2"/>
  <c r="F26" i="2" s="1"/>
  <c r="F17" i="2"/>
  <c r="F27" i="2" s="1"/>
  <c r="F21" i="2" l="1"/>
  <c r="F31" i="2"/>
  <c r="F42" i="2" s="1"/>
  <c r="F34" i="2" l="1"/>
  <c r="F40" i="2"/>
  <c r="F38" i="2"/>
  <c r="F32" i="2"/>
  <c r="F35" i="2"/>
  <c r="F36" i="2"/>
  <c r="F39" i="2"/>
  <c r="F41" i="2"/>
  <c r="F37" i="2"/>
  <c r="G10" i="2" l="1"/>
  <c r="G11" i="2" s="1"/>
  <c r="G8" i="2"/>
  <c r="G9" i="2" s="1"/>
  <c r="F43" i="2"/>
  <c r="G14" i="2" l="1"/>
  <c r="G24" i="2" s="1"/>
  <c r="G13" i="2"/>
  <c r="G23" i="2" s="1"/>
  <c r="G15" i="2"/>
  <c r="G25" i="2" s="1"/>
  <c r="G12" i="2"/>
  <c r="G22" i="2" s="1"/>
  <c r="G20" i="2" l="1"/>
  <c r="G30" i="2" s="1"/>
  <c r="G17" i="2"/>
  <c r="G27" i="2" s="1"/>
  <c r="G16" i="2"/>
  <c r="G26" i="2" s="1"/>
  <c r="G19" i="2"/>
  <c r="G29" i="2" s="1"/>
  <c r="G18" i="2"/>
  <c r="G28" i="2" s="1"/>
  <c r="G21" i="2" l="1"/>
  <c r="G31" i="2"/>
  <c r="G41" i="2" s="1"/>
  <c r="G39" i="2" l="1"/>
  <c r="G35" i="2"/>
  <c r="G36" i="2"/>
  <c r="G38" i="2"/>
  <c r="G42" i="2"/>
  <c r="G32" i="2"/>
  <c r="G40" i="2"/>
  <c r="G37" i="2"/>
  <c r="G34" i="2"/>
  <c r="H10" i="2" l="1"/>
  <c r="H11" i="2" s="1"/>
  <c r="H8" i="2"/>
  <c r="H9" i="2" s="1"/>
  <c r="H16" i="2" s="1"/>
  <c r="H26" i="2" s="1"/>
  <c r="G43" i="2"/>
  <c r="H14" i="2" l="1"/>
  <c r="H24" i="2" s="1"/>
  <c r="H13" i="2"/>
  <c r="H23" i="2" s="1"/>
  <c r="H12" i="2"/>
  <c r="H22" i="2" s="1"/>
  <c r="H18" i="2"/>
  <c r="H28" i="2" s="1"/>
  <c r="H19" i="2"/>
  <c r="H29" i="2" s="1"/>
  <c r="H20" i="2"/>
  <c r="H30" i="2" s="1"/>
  <c r="H15" i="2"/>
  <c r="H25" i="2" s="1"/>
  <c r="H17" i="2"/>
  <c r="H27" i="2" s="1"/>
  <c r="H31" i="2" l="1"/>
  <c r="H41" i="2" s="1"/>
  <c r="H21" i="2"/>
  <c r="H37" i="2" l="1"/>
  <c r="H38" i="2"/>
  <c r="H34" i="2"/>
  <c r="H36" i="2"/>
  <c r="H42" i="2"/>
  <c r="H39" i="2"/>
  <c r="H40" i="2"/>
  <c r="H35" i="2"/>
  <c r="H32" i="2"/>
  <c r="I10" i="2" l="1"/>
  <c r="I11" i="2" s="1"/>
  <c r="H43" i="2"/>
  <c r="I8" i="2"/>
  <c r="I9" i="2" s="1"/>
  <c r="I12" i="2" l="1"/>
  <c r="I14" i="2"/>
  <c r="I24" i="2" s="1"/>
  <c r="I13" i="2"/>
  <c r="I23" i="2" s="1"/>
  <c r="I20" i="2"/>
  <c r="I30" i="2" s="1"/>
  <c r="I19" i="2"/>
  <c r="I29" i="2" s="1"/>
  <c r="I18" i="2"/>
  <c r="I28" i="2" s="1"/>
  <c r="I22" i="2"/>
  <c r="I17" i="2"/>
  <c r="I27" i="2" s="1"/>
  <c r="I15" i="2"/>
  <c r="I25" i="2" s="1"/>
  <c r="I16" i="2"/>
  <c r="I26" i="2" s="1"/>
  <c r="I31" i="2" l="1"/>
  <c r="I42" i="2" s="1"/>
  <c r="I21" i="2"/>
  <c r="I38" i="2" l="1"/>
  <c r="I41" i="2"/>
  <c r="I37" i="2"/>
  <c r="I39" i="2"/>
  <c r="I34" i="2"/>
  <c r="I32" i="2"/>
  <c r="I36" i="2"/>
  <c r="I35" i="2"/>
  <c r="I40" i="2"/>
  <c r="J10" i="2" l="1"/>
  <c r="J11" i="2" s="1"/>
  <c r="J8" i="2"/>
  <c r="J9" i="2" s="1"/>
  <c r="I43" i="2"/>
  <c r="J14" i="2" l="1"/>
  <c r="J24" i="2" s="1"/>
  <c r="J13" i="2"/>
  <c r="J23" i="2" s="1"/>
  <c r="J15" i="2"/>
  <c r="J25" i="2" s="1"/>
  <c r="J12" i="2"/>
  <c r="J16" i="2" l="1"/>
  <c r="J26" i="2" s="1"/>
  <c r="J17" i="2"/>
  <c r="J27" i="2" s="1"/>
  <c r="J22" i="2"/>
  <c r="J20" i="2"/>
  <c r="J30" i="2" s="1"/>
  <c r="J19" i="2"/>
  <c r="J29" i="2" s="1"/>
  <c r="J18" i="2"/>
  <c r="J28" i="2" s="1"/>
  <c r="J31" i="2" l="1"/>
  <c r="J34" i="2" s="1"/>
  <c r="J21" i="2"/>
  <c r="J41" i="2" l="1"/>
  <c r="J32" i="2"/>
  <c r="J37" i="2"/>
  <c r="J35" i="2"/>
  <c r="J38" i="2"/>
  <c r="J39" i="2"/>
  <c r="J36" i="2"/>
  <c r="J42" i="2"/>
  <c r="J40" i="2"/>
  <c r="K8" i="2" l="1"/>
  <c r="K9" i="2" s="1"/>
  <c r="K10" i="2"/>
  <c r="K11" i="2" s="1"/>
  <c r="J43" i="2"/>
  <c r="K14" i="2" l="1"/>
  <c r="K24" i="2" s="1"/>
  <c r="K13" i="2"/>
  <c r="K23" i="2" s="1"/>
  <c r="K12" i="2"/>
  <c r="K22" i="2" s="1"/>
  <c r="K15" i="2"/>
  <c r="K25" i="2" s="1"/>
  <c r="K17" i="2"/>
  <c r="K27" i="2" s="1"/>
  <c r="K18" i="2"/>
  <c r="K28" i="2" s="1"/>
  <c r="K19" i="2"/>
  <c r="K29" i="2" s="1"/>
  <c r="K20" i="2"/>
  <c r="K30" i="2" s="1"/>
  <c r="K16" i="2"/>
  <c r="K26" i="2" s="1"/>
  <c r="K21" i="2" l="1"/>
  <c r="K31" i="2"/>
  <c r="K42" i="2" s="1"/>
  <c r="K34" i="2" l="1"/>
  <c r="K41" i="2"/>
  <c r="K40" i="2"/>
  <c r="K32" i="2"/>
  <c r="K35" i="2"/>
  <c r="K36" i="2"/>
  <c r="K39" i="2"/>
  <c r="K37" i="2"/>
  <c r="K38" i="2"/>
  <c r="L10" i="2" l="1"/>
  <c r="L11" i="2" s="1"/>
  <c r="L8" i="2"/>
  <c r="L9" i="2" s="1"/>
  <c r="K43" i="2"/>
  <c r="L12" i="2" l="1"/>
  <c r="L16" i="2"/>
  <c r="L26" i="2" s="1"/>
  <c r="L13" i="2"/>
  <c r="L23" i="2" s="1"/>
  <c r="L14" i="2"/>
  <c r="L24" i="2" s="1"/>
  <c r="L17" i="2" l="1"/>
  <c r="L27" i="2" s="1"/>
  <c r="L15" i="2"/>
  <c r="L25" i="2" s="1"/>
  <c r="L19" i="2"/>
  <c r="L29" i="2" s="1"/>
  <c r="L18" i="2"/>
  <c r="L28" i="2" s="1"/>
  <c r="L20" i="2"/>
  <c r="L30" i="2" s="1"/>
  <c r="L22" i="2"/>
  <c r="L31" i="2" l="1"/>
  <c r="L34" i="2" s="1"/>
  <c r="L21" i="2"/>
  <c r="L41" i="2" l="1"/>
  <c r="L32" i="2"/>
  <c r="L36" i="2"/>
  <c r="L37" i="2"/>
  <c r="L35" i="2"/>
  <c r="L38" i="2"/>
  <c r="L39" i="2"/>
  <c r="L40" i="2"/>
  <c r="L42" i="2"/>
  <c r="M10" i="2" l="1"/>
  <c r="M11" i="2" s="1"/>
  <c r="M8" i="2"/>
  <c r="M9" i="2" s="1"/>
  <c r="L43" i="2"/>
  <c r="M16" i="2" l="1"/>
  <c r="M26" i="2" s="1"/>
  <c r="M12" i="2"/>
  <c r="M14" i="2"/>
  <c r="M24" i="2" s="1"/>
  <c r="M13" i="2"/>
  <c r="M23" i="2" s="1"/>
  <c r="M15" i="2"/>
  <c r="M25" i="2" s="1"/>
  <c r="M17" i="2"/>
  <c r="M27" i="2" s="1"/>
  <c r="M22" i="2"/>
  <c r="M18" i="2"/>
  <c r="M28" i="2" s="1"/>
  <c r="M19" i="2"/>
  <c r="M29" i="2" s="1"/>
  <c r="M20" i="2"/>
  <c r="M30" i="2" s="1"/>
  <c r="M21" i="2" l="1"/>
  <c r="M31" i="2"/>
  <c r="M34" i="2" s="1"/>
  <c r="M41" i="2" l="1"/>
  <c r="M32" i="2"/>
  <c r="M35" i="2"/>
  <c r="M39" i="2"/>
  <c r="M38" i="2"/>
  <c r="M36" i="2"/>
  <c r="M37" i="2"/>
  <c r="M42" i="2"/>
  <c r="M40" i="2"/>
  <c r="N10" i="2" l="1"/>
  <c r="N11" i="2" s="1"/>
  <c r="N8" i="2"/>
  <c r="N9" i="2" s="1"/>
  <c r="M43" i="2"/>
  <c r="N13" i="2" l="1"/>
  <c r="N23" i="2" s="1"/>
  <c r="N14" i="2"/>
  <c r="N24" i="2" s="1"/>
  <c r="N12" i="2"/>
  <c r="N22" i="2" s="1"/>
  <c r="N18" i="2"/>
  <c r="N28" i="2" s="1"/>
  <c r="N19" i="2"/>
  <c r="N29" i="2" s="1"/>
  <c r="N20" i="2"/>
  <c r="N30" i="2" s="1"/>
  <c r="N16" i="2"/>
  <c r="N26" i="2" s="1"/>
  <c r="N15" i="2"/>
  <c r="N25" i="2" s="1"/>
  <c r="N17" i="2"/>
  <c r="N27" i="2" s="1"/>
  <c r="N21" i="2" l="1"/>
  <c r="N31" i="2"/>
  <c r="N40" i="2" s="1"/>
  <c r="N34" i="2" l="1"/>
  <c r="N39" i="2"/>
  <c r="N32" i="2"/>
  <c r="N36" i="2"/>
  <c r="N35" i="2"/>
  <c r="N37" i="2"/>
  <c r="N38" i="2"/>
  <c r="N41" i="2"/>
  <c r="N42" i="2"/>
  <c r="O10" i="2" l="1"/>
  <c r="O11" i="2" s="1"/>
  <c r="O8" i="2"/>
  <c r="O9" i="2" s="1"/>
  <c r="N43" i="2"/>
  <c r="O12" i="2" l="1"/>
  <c r="O14" i="2"/>
  <c r="O24" i="2" s="1"/>
  <c r="O15" i="2"/>
  <c r="O25" i="2" s="1"/>
  <c r="O13" i="2"/>
  <c r="O23" i="2" s="1"/>
  <c r="O22" i="2"/>
  <c r="O16" i="2"/>
  <c r="O26" i="2" s="1"/>
  <c r="O20" i="2"/>
  <c r="O30" i="2" s="1"/>
  <c r="O18" i="2"/>
  <c r="O28" i="2" s="1"/>
  <c r="O19" i="2"/>
  <c r="O29" i="2" s="1"/>
  <c r="O17" i="2"/>
  <c r="O27" i="2" s="1"/>
  <c r="O21" i="2" l="1"/>
  <c r="O31" i="2"/>
  <c r="O40" i="2" s="1"/>
  <c r="O39" i="2" l="1"/>
  <c r="O42" i="2"/>
  <c r="O34" i="2"/>
  <c r="O35" i="2"/>
  <c r="O32" i="2"/>
  <c r="O36" i="2"/>
  <c r="O37" i="2"/>
  <c r="O38" i="2"/>
  <c r="O41" i="2"/>
  <c r="P10" i="2" l="1"/>
  <c r="P11" i="2" s="1"/>
  <c r="P8" i="2"/>
  <c r="P9" i="2" s="1"/>
  <c r="O43" i="2"/>
  <c r="P13" i="2" l="1"/>
  <c r="P23" i="2" s="1"/>
  <c r="P14" i="2"/>
  <c r="P24" i="2" s="1"/>
  <c r="P12" i="2"/>
  <c r="P16" i="2"/>
  <c r="P26" i="2" s="1"/>
  <c r="P17" i="2"/>
  <c r="P27" i="2" s="1"/>
  <c r="P15" i="2"/>
  <c r="P25" i="2" s="1"/>
  <c r="P22" i="2" l="1"/>
  <c r="P20" i="2"/>
  <c r="P30" i="2" s="1"/>
  <c r="P19" i="2"/>
  <c r="P29" i="2" s="1"/>
  <c r="P18" i="2"/>
  <c r="P28" i="2" s="1"/>
  <c r="P31" i="2" l="1"/>
  <c r="P34" i="2" s="1"/>
  <c r="P21" i="2"/>
  <c r="P38" i="2" l="1"/>
  <c r="P39" i="2"/>
  <c r="P32" i="2"/>
  <c r="P37" i="2"/>
  <c r="P35" i="2"/>
  <c r="P36" i="2"/>
  <c r="P41" i="2"/>
  <c r="P42" i="2"/>
  <c r="P40" i="2"/>
  <c r="Q10" i="2" l="1"/>
  <c r="Q11" i="2" s="1"/>
  <c r="Q8" i="2"/>
  <c r="Q9" i="2" s="1"/>
  <c r="P43" i="2"/>
  <c r="Q12" i="2" l="1"/>
  <c r="Q15" i="2"/>
  <c r="Q25" i="2" s="1"/>
  <c r="Q13" i="2"/>
  <c r="Q23" i="2" s="1"/>
  <c r="Q14" i="2"/>
  <c r="Q24" i="2" s="1"/>
  <c r="Q18" i="2" l="1"/>
  <c r="Q28" i="2" s="1"/>
  <c r="Q19" i="2"/>
  <c r="Q29" i="2" s="1"/>
  <c r="Q20" i="2"/>
  <c r="Q30" i="2" s="1"/>
  <c r="Q16" i="2"/>
  <c r="Q26" i="2" s="1"/>
  <c r="Q17" i="2"/>
  <c r="Q27" i="2" s="1"/>
  <c r="Q22" i="2"/>
  <c r="Q21" i="2" l="1"/>
  <c r="Q31" i="2"/>
  <c r="Q38" i="2" s="1"/>
  <c r="Q34" i="2" l="1"/>
  <c r="Q32" i="2"/>
  <c r="Q36" i="2"/>
  <c r="Q35" i="2"/>
  <c r="Q37" i="2"/>
  <c r="Q39" i="2"/>
  <c r="Q42" i="2"/>
  <c r="Q41" i="2"/>
  <c r="Q40" i="2"/>
  <c r="R10" i="2" l="1"/>
  <c r="R11" i="2" s="1"/>
  <c r="R8" i="2"/>
  <c r="R9" i="2" s="1"/>
  <c r="Q43" i="2"/>
  <c r="R12" i="2" l="1"/>
  <c r="R22" i="2" s="1"/>
  <c r="R13" i="2"/>
  <c r="R23" i="2" s="1"/>
  <c r="R14" i="2"/>
  <c r="R24" i="2" s="1"/>
  <c r="R19" i="2"/>
  <c r="R29" i="2" s="1"/>
  <c r="R16" i="2"/>
  <c r="R26" i="2" s="1"/>
  <c r="R18" i="2" l="1"/>
  <c r="R28" i="2" s="1"/>
  <c r="R15" i="2"/>
  <c r="R25" i="2" s="1"/>
  <c r="R20" i="2"/>
  <c r="R30" i="2" s="1"/>
  <c r="R17" i="2"/>
  <c r="R27" i="2" s="1"/>
  <c r="R21" i="2" l="1"/>
  <c r="R31" i="2"/>
  <c r="R37" i="2" s="1"/>
  <c r="R34" i="2" l="1"/>
  <c r="R35" i="2"/>
  <c r="R36" i="2"/>
  <c r="R32" i="2"/>
  <c r="R40" i="2"/>
  <c r="R39" i="2"/>
  <c r="R42" i="2"/>
  <c r="R41" i="2"/>
  <c r="R38" i="2"/>
  <c r="S10" i="2" l="1"/>
  <c r="S11" i="2" s="1"/>
  <c r="S8" i="2"/>
  <c r="S9" i="2" s="1"/>
  <c r="R43" i="2"/>
  <c r="S14" i="2" l="1"/>
  <c r="S24" i="2" s="1"/>
  <c r="S12" i="2"/>
  <c r="S13" i="2"/>
  <c r="S23" i="2" s="1"/>
  <c r="S16" i="2" l="1"/>
  <c r="S26" i="2" s="1"/>
  <c r="S20" i="2"/>
  <c r="S30" i="2" s="1"/>
  <c r="S18" i="2"/>
  <c r="S28" i="2" s="1"/>
  <c r="S19" i="2"/>
  <c r="S29" i="2" s="1"/>
  <c r="S22" i="2"/>
  <c r="S17" i="2"/>
  <c r="S27" i="2" s="1"/>
  <c r="S15" i="2"/>
  <c r="S25" i="2" s="1"/>
  <c r="S31" i="2" l="1"/>
  <c r="S42" i="2" s="1"/>
  <c r="S21" i="2"/>
  <c r="S37" i="2" l="1"/>
  <c r="S38" i="2"/>
  <c r="S39" i="2"/>
  <c r="S41" i="2"/>
  <c r="S34" i="2"/>
  <c r="S36" i="2"/>
  <c r="S32" i="2"/>
  <c r="S35" i="2"/>
  <c r="S40" i="2"/>
  <c r="T10" i="2" l="1"/>
  <c r="T11" i="2" s="1"/>
  <c r="T8" i="2"/>
  <c r="T9" i="2" s="1"/>
  <c r="S43" i="2"/>
  <c r="T12" i="2" l="1"/>
  <c r="T22" i="2" s="1"/>
  <c r="T14" i="2"/>
  <c r="T24" i="2" s="1"/>
  <c r="T13" i="2"/>
  <c r="T23" i="2" s="1"/>
  <c r="T15" i="2"/>
  <c r="T25" i="2" s="1"/>
  <c r="T17" i="2" l="1"/>
  <c r="T27" i="2" s="1"/>
  <c r="T16" i="2"/>
  <c r="T26" i="2" s="1"/>
  <c r="T19" i="2"/>
  <c r="T29" i="2" s="1"/>
  <c r="T20" i="2"/>
  <c r="T30" i="2" s="1"/>
  <c r="T18" i="2"/>
  <c r="T28" i="2" s="1"/>
  <c r="T21" i="2" l="1"/>
  <c r="T31" i="2"/>
  <c r="T39" i="2" s="1"/>
  <c r="T41" i="2" l="1"/>
  <c r="T37" i="2"/>
  <c r="T40" i="2"/>
  <c r="T32" i="2"/>
  <c r="T38" i="2"/>
  <c r="T36" i="2"/>
  <c r="T34" i="2"/>
  <c r="T35" i="2"/>
  <c r="T42" i="2"/>
  <c r="U10" i="2" l="1"/>
  <c r="U11" i="2" s="1"/>
  <c r="U8" i="2"/>
  <c r="U9" i="2" s="1"/>
  <c r="T43" i="2"/>
  <c r="U14" i="2" l="1"/>
  <c r="U24" i="2" s="1"/>
  <c r="U13" i="2"/>
  <c r="U23" i="2" s="1"/>
  <c r="U12" i="2"/>
  <c r="U22" i="2" l="1"/>
  <c r="U18" i="2"/>
  <c r="U28" i="2" s="1"/>
  <c r="U19" i="2"/>
  <c r="U29" i="2" s="1"/>
  <c r="U20" i="2"/>
  <c r="U30" i="2" s="1"/>
  <c r="U17" i="2"/>
  <c r="U27" i="2" s="1"/>
  <c r="U16" i="2"/>
  <c r="U26" i="2" s="1"/>
  <c r="U15" i="2"/>
  <c r="U25" i="2" s="1"/>
  <c r="U21" i="2" l="1"/>
  <c r="U31" i="2"/>
  <c r="U38" i="2" s="1"/>
  <c r="U41" i="2" l="1"/>
  <c r="U37" i="2"/>
  <c r="U34" i="2"/>
  <c r="U42" i="2"/>
  <c r="U39" i="2"/>
  <c r="U32" i="2"/>
  <c r="U36" i="2"/>
  <c r="U35" i="2"/>
  <c r="U40" i="2"/>
  <c r="V10" i="2" l="1"/>
  <c r="V11" i="2" s="1"/>
  <c r="V8" i="2"/>
  <c r="V9" i="2" s="1"/>
  <c r="U43" i="2"/>
  <c r="V15" i="2" l="1"/>
  <c r="V25" i="2" s="1"/>
  <c r="V14" i="2"/>
  <c r="V24" i="2" s="1"/>
  <c r="V12" i="2"/>
  <c r="V13" i="2"/>
  <c r="V23" i="2" s="1"/>
  <c r="V16" i="2"/>
  <c r="V26" i="2" s="1"/>
  <c r="V17" i="2"/>
  <c r="V27" i="2" s="1"/>
  <c r="V22" i="2" l="1"/>
  <c r="V19" i="2"/>
  <c r="V29" i="2" s="1"/>
  <c r="V18" i="2"/>
  <c r="V28" i="2" s="1"/>
  <c r="V20" i="2"/>
  <c r="V30" i="2" s="1"/>
  <c r="V31" i="2" l="1"/>
  <c r="V34" i="2" s="1"/>
  <c r="V21" i="2"/>
  <c r="V32" i="2" l="1"/>
  <c r="V35" i="2"/>
  <c r="V36" i="2"/>
  <c r="V39" i="2"/>
  <c r="V37" i="2"/>
  <c r="V38" i="2"/>
  <c r="V40" i="2"/>
  <c r="V42" i="2"/>
  <c r="V41" i="2"/>
  <c r="W8" i="2" l="1"/>
  <c r="W9" i="2" s="1"/>
  <c r="W10" i="2"/>
  <c r="W11" i="2" s="1"/>
  <c r="W17" i="2" s="1"/>
  <c r="W27" i="2" s="1"/>
  <c r="V43" i="2"/>
  <c r="W14" i="2" l="1"/>
  <c r="W24" i="2" s="1"/>
  <c r="W13" i="2"/>
  <c r="W23" i="2" s="1"/>
  <c r="W12" i="2"/>
  <c r="W22" i="2" s="1"/>
  <c r="W15" i="2"/>
  <c r="W25" i="2" s="1"/>
  <c r="W20" i="2"/>
  <c r="W30" i="2" s="1"/>
  <c r="W18" i="2"/>
  <c r="W28" i="2" s="1"/>
  <c r="W19" i="2"/>
  <c r="W29" i="2" s="1"/>
  <c r="W16" i="2"/>
  <c r="W26" i="2" s="1"/>
  <c r="W31" i="2" l="1"/>
  <c r="W35" i="2" s="1"/>
  <c r="W21" i="2"/>
  <c r="W40" i="2" l="1"/>
  <c r="W32" i="2"/>
  <c r="W42" i="2"/>
  <c r="W34" i="2"/>
  <c r="W38" i="2"/>
  <c r="W41" i="2"/>
  <c r="W37" i="2"/>
  <c r="W36" i="2"/>
  <c r="W39" i="2"/>
  <c r="W43" i="2" l="1"/>
</calcChain>
</file>

<file path=xl/sharedStrings.xml><?xml version="1.0" encoding="utf-8"?>
<sst xmlns="http://schemas.openxmlformats.org/spreadsheetml/2006/main" count="58" uniqueCount="38">
  <si>
    <t>AA</t>
  </si>
  <si>
    <t>Aa</t>
  </si>
  <si>
    <t>aa</t>
  </si>
  <si>
    <t>BB</t>
  </si>
  <si>
    <t>Bb</t>
  </si>
  <si>
    <t>bb</t>
  </si>
  <si>
    <t>F(A)=</t>
  </si>
  <si>
    <t>f(a)=</t>
  </si>
  <si>
    <t>f(AA)=</t>
  </si>
  <si>
    <t>f(Aa)=</t>
  </si>
  <si>
    <t>f(aa)=</t>
  </si>
  <si>
    <t>F(B)</t>
  </si>
  <si>
    <t>F(b)</t>
  </si>
  <si>
    <t>f(BB)</t>
  </si>
  <si>
    <t>f(Bb)</t>
  </si>
  <si>
    <t>f(bb)</t>
  </si>
  <si>
    <t>f0(A)</t>
  </si>
  <si>
    <t>f0(B)</t>
  </si>
  <si>
    <t>corte</t>
  </si>
  <si>
    <t>coef. Sel.</t>
  </si>
  <si>
    <t>val. Adap.</t>
  </si>
  <si>
    <t>Geração</t>
  </si>
  <si>
    <t>f(AABB)</t>
  </si>
  <si>
    <t>f(AABb)</t>
  </si>
  <si>
    <t>f(Aabb)</t>
  </si>
  <si>
    <t>f(AaBb)</t>
  </si>
  <si>
    <t>f(AAbb)</t>
  </si>
  <si>
    <t>f(AaBB)</t>
  </si>
  <si>
    <t>f(aaBB)</t>
  </si>
  <si>
    <t>f(aaBb)</t>
  </si>
  <si>
    <t>f(aabb)</t>
  </si>
  <si>
    <t>f(A)</t>
  </si>
  <si>
    <t>f(a)</t>
  </si>
  <si>
    <t>f(B)</t>
  </si>
  <si>
    <t>f(b)</t>
  </si>
  <si>
    <t>total</t>
  </si>
  <si>
    <t>carga</t>
  </si>
  <si>
    <t>após seleção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</si>
</sst>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2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VG!$G$9</c:f>
              <c:strCache>
                <c:ptCount val="1"/>
                <c:pt idx="0">
                  <c:v>0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VG!$H$9:$R$9</c:f>
              <c:numCache>
                <c:formatCode>General</c:formatCode>
                <c:ptCount val="11"/>
                <c:pt idx="0">
                  <c:v>44</c:v>
                </c:pt>
                <c:pt idx="1">
                  <c:v>48.64</c:v>
                </c:pt>
                <c:pt idx="2">
                  <c:v>52.160000000000011</c:v>
                </c:pt>
                <c:pt idx="3">
                  <c:v>54.56</c:v>
                </c:pt>
                <c:pt idx="4">
                  <c:v>55.84</c:v>
                </c:pt>
                <c:pt idx="5">
                  <c:v>56</c:v>
                </c:pt>
                <c:pt idx="6">
                  <c:v>55.04</c:v>
                </c:pt>
                <c:pt idx="7">
                  <c:v>52.96</c:v>
                </c:pt>
                <c:pt idx="8">
                  <c:v>49.76</c:v>
                </c:pt>
                <c:pt idx="9">
                  <c:v>45.44</c:v>
                </c:pt>
                <c:pt idx="10">
                  <c:v>39.999999999999993</c:v>
                </c:pt>
              </c:numCache>
            </c:numRef>
          </c:val>
        </c:ser>
        <c:ser>
          <c:idx val="1"/>
          <c:order val="1"/>
          <c:tx>
            <c:strRef>
              <c:f>VG!$G$10</c:f>
              <c:strCache>
                <c:ptCount val="1"/>
                <c:pt idx="0">
                  <c:v>0.1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VG!$H$10:$R$10</c:f>
              <c:numCache>
                <c:formatCode>General</c:formatCode>
                <c:ptCount val="11"/>
                <c:pt idx="0">
                  <c:v>45.14</c:v>
                </c:pt>
                <c:pt idx="1">
                  <c:v>48.498900000000006</c:v>
                </c:pt>
                <c:pt idx="2">
                  <c:v>50.951600000000013</c:v>
                </c:pt>
                <c:pt idx="3">
                  <c:v>52.498100000000008</c:v>
                </c:pt>
                <c:pt idx="4">
                  <c:v>53.138400000000004</c:v>
                </c:pt>
                <c:pt idx="5">
                  <c:v>52.872500000000002</c:v>
                </c:pt>
                <c:pt idx="6">
                  <c:v>51.700400000000002</c:v>
                </c:pt>
                <c:pt idx="7">
                  <c:v>49.622100000000003</c:v>
                </c:pt>
                <c:pt idx="8">
                  <c:v>46.637600000000006</c:v>
                </c:pt>
                <c:pt idx="9">
                  <c:v>42.746900000000011</c:v>
                </c:pt>
                <c:pt idx="10">
                  <c:v>37.949999999999996</c:v>
                </c:pt>
              </c:numCache>
            </c:numRef>
          </c:val>
        </c:ser>
        <c:ser>
          <c:idx val="2"/>
          <c:order val="2"/>
          <c:tx>
            <c:strRef>
              <c:f>VG!$G$11</c:f>
              <c:strCache>
                <c:ptCount val="1"/>
                <c:pt idx="0">
                  <c:v>0.2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VG!$H$11:$R$11</c:f>
              <c:numCache>
                <c:formatCode>General</c:formatCode>
                <c:ptCount val="11"/>
                <c:pt idx="0">
                  <c:v>46.160000000000011</c:v>
                </c:pt>
                <c:pt idx="1">
                  <c:v>48.331600000000009</c:v>
                </c:pt>
                <c:pt idx="2">
                  <c:v>49.79040000000002</c:v>
                </c:pt>
                <c:pt idx="3">
                  <c:v>50.536400000000015</c:v>
                </c:pt>
                <c:pt idx="4">
                  <c:v>50.569600000000008</c:v>
                </c:pt>
                <c:pt idx="5">
                  <c:v>49.890000000000008</c:v>
                </c:pt>
                <c:pt idx="6">
                  <c:v>48.497600000000006</c:v>
                </c:pt>
                <c:pt idx="7">
                  <c:v>46.392400000000002</c:v>
                </c:pt>
                <c:pt idx="8">
                  <c:v>43.574400000000011</c:v>
                </c:pt>
                <c:pt idx="9">
                  <c:v>40.043600000000005</c:v>
                </c:pt>
                <c:pt idx="10">
                  <c:v>35.799999999999997</c:v>
                </c:pt>
              </c:numCache>
            </c:numRef>
          </c:val>
        </c:ser>
        <c:ser>
          <c:idx val="3"/>
          <c:order val="3"/>
          <c:tx>
            <c:strRef>
              <c:f>VG!$G$12</c:f>
              <c:strCache>
                <c:ptCount val="1"/>
                <c:pt idx="0">
                  <c:v>0.3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VG!$H$12:$R$12</c:f>
              <c:numCache>
                <c:formatCode>General</c:formatCode>
                <c:ptCount val="11"/>
                <c:pt idx="0">
                  <c:v>47.06</c:v>
                </c:pt>
                <c:pt idx="1">
                  <c:v>48.138100000000009</c:v>
                </c:pt>
                <c:pt idx="2">
                  <c:v>48.676400000000008</c:v>
                </c:pt>
                <c:pt idx="3">
                  <c:v>48.674900000000001</c:v>
                </c:pt>
                <c:pt idx="4">
                  <c:v>48.133600000000001</c:v>
                </c:pt>
                <c:pt idx="5">
                  <c:v>47.052499999999995</c:v>
                </c:pt>
                <c:pt idx="6">
                  <c:v>45.431599999999996</c:v>
                </c:pt>
                <c:pt idx="7">
                  <c:v>43.270899999999997</c:v>
                </c:pt>
                <c:pt idx="8">
                  <c:v>40.570399999999992</c:v>
                </c:pt>
                <c:pt idx="9">
                  <c:v>37.330100000000002</c:v>
                </c:pt>
                <c:pt idx="10">
                  <c:v>33.54999999999999</c:v>
                </c:pt>
              </c:numCache>
            </c:numRef>
          </c:val>
        </c:ser>
        <c:ser>
          <c:idx val="4"/>
          <c:order val="4"/>
          <c:tx>
            <c:strRef>
              <c:f>VG!$G$13</c:f>
              <c:strCache>
                <c:ptCount val="1"/>
                <c:pt idx="0">
                  <c:v>0.4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VG!$H$13:$R$13</c:f>
              <c:numCache>
                <c:formatCode>General</c:formatCode>
                <c:ptCount val="11"/>
                <c:pt idx="0">
                  <c:v>47.84</c:v>
                </c:pt>
                <c:pt idx="1">
                  <c:v>47.918399999999998</c:v>
                </c:pt>
                <c:pt idx="2">
                  <c:v>47.609600000000007</c:v>
                </c:pt>
                <c:pt idx="3">
                  <c:v>46.913600000000002</c:v>
                </c:pt>
                <c:pt idx="4">
                  <c:v>45.830399999999997</c:v>
                </c:pt>
                <c:pt idx="5">
                  <c:v>44.360000000000007</c:v>
                </c:pt>
                <c:pt idx="6">
                  <c:v>42.502400000000002</c:v>
                </c:pt>
                <c:pt idx="7">
                  <c:v>40.257599999999996</c:v>
                </c:pt>
                <c:pt idx="8">
                  <c:v>37.625599999999999</c:v>
                </c:pt>
                <c:pt idx="9">
                  <c:v>34.606400000000001</c:v>
                </c:pt>
                <c:pt idx="10">
                  <c:v>31.199999999999996</c:v>
                </c:pt>
              </c:numCache>
            </c:numRef>
          </c:val>
        </c:ser>
        <c:ser>
          <c:idx val="5"/>
          <c:order val="5"/>
          <c:tx>
            <c:strRef>
              <c:f>VG!$G$14</c:f>
              <c:strCache>
                <c:ptCount val="1"/>
                <c:pt idx="0">
                  <c:v>0.5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VG!$H$14:$R$14</c:f>
              <c:numCache>
                <c:formatCode>General</c:formatCode>
                <c:ptCount val="11"/>
                <c:pt idx="0">
                  <c:v>48.5</c:v>
                </c:pt>
                <c:pt idx="1">
                  <c:v>47.672499999999999</c:v>
                </c:pt>
                <c:pt idx="2">
                  <c:v>46.590000000000011</c:v>
                </c:pt>
                <c:pt idx="3">
                  <c:v>45.252499999999998</c:v>
                </c:pt>
                <c:pt idx="4">
                  <c:v>43.660000000000004</c:v>
                </c:pt>
                <c:pt idx="5">
                  <c:v>41.8125</c:v>
                </c:pt>
                <c:pt idx="6">
                  <c:v>39.709999999999994</c:v>
                </c:pt>
                <c:pt idx="7">
                  <c:v>37.352499999999999</c:v>
                </c:pt>
                <c:pt idx="8">
                  <c:v>34.739999999999995</c:v>
                </c:pt>
                <c:pt idx="9">
                  <c:v>31.872499999999999</c:v>
                </c:pt>
                <c:pt idx="10">
                  <c:v>28.749999999999993</c:v>
                </c:pt>
              </c:numCache>
            </c:numRef>
          </c:val>
        </c:ser>
        <c:ser>
          <c:idx val="6"/>
          <c:order val="6"/>
          <c:tx>
            <c:strRef>
              <c:f>VG!$G$15</c:f>
              <c:strCache>
                <c:ptCount val="1"/>
                <c:pt idx="0">
                  <c:v>0.6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VG!$H$15:$R$15</c:f>
              <c:numCache>
                <c:formatCode>General</c:formatCode>
                <c:ptCount val="11"/>
                <c:pt idx="0">
                  <c:v>49.04</c:v>
                </c:pt>
                <c:pt idx="1">
                  <c:v>47.400399999999991</c:v>
                </c:pt>
                <c:pt idx="2">
                  <c:v>45.61760000000001</c:v>
                </c:pt>
                <c:pt idx="3">
                  <c:v>43.691600000000001</c:v>
                </c:pt>
                <c:pt idx="4">
                  <c:v>41.622400000000006</c:v>
                </c:pt>
                <c:pt idx="5">
                  <c:v>39.409999999999997</c:v>
                </c:pt>
                <c:pt idx="6">
                  <c:v>37.054400000000001</c:v>
                </c:pt>
                <c:pt idx="7">
                  <c:v>34.555600000000005</c:v>
                </c:pt>
                <c:pt idx="8">
                  <c:v>31.913600000000006</c:v>
                </c:pt>
                <c:pt idx="9">
                  <c:v>29.128400000000003</c:v>
                </c:pt>
                <c:pt idx="10">
                  <c:v>26.199999999999996</c:v>
                </c:pt>
              </c:numCache>
            </c:numRef>
          </c:val>
        </c:ser>
        <c:ser>
          <c:idx val="7"/>
          <c:order val="7"/>
          <c:tx>
            <c:strRef>
              <c:f>VG!$G$16</c:f>
              <c:strCache>
                <c:ptCount val="1"/>
                <c:pt idx="0">
                  <c:v>0.7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VG!$H$16:$R$16</c:f>
              <c:numCache>
                <c:formatCode>General</c:formatCode>
                <c:ptCount val="11"/>
                <c:pt idx="0">
                  <c:v>49.46</c:v>
                </c:pt>
                <c:pt idx="1">
                  <c:v>47.102100000000007</c:v>
                </c:pt>
                <c:pt idx="2">
                  <c:v>44.692399999999999</c:v>
                </c:pt>
                <c:pt idx="3">
                  <c:v>42.230899999999991</c:v>
                </c:pt>
                <c:pt idx="4">
                  <c:v>39.717600000000004</c:v>
                </c:pt>
                <c:pt idx="5">
                  <c:v>37.152499999999996</c:v>
                </c:pt>
                <c:pt idx="6">
                  <c:v>34.535600000000002</c:v>
                </c:pt>
                <c:pt idx="7">
                  <c:v>31.866900000000001</c:v>
                </c:pt>
                <c:pt idx="8">
                  <c:v>29.146400000000003</c:v>
                </c:pt>
                <c:pt idx="9">
                  <c:v>26.374100000000002</c:v>
                </c:pt>
                <c:pt idx="10">
                  <c:v>23.549999999999997</c:v>
                </c:pt>
              </c:numCache>
            </c:numRef>
          </c:val>
        </c:ser>
        <c:ser>
          <c:idx val="8"/>
          <c:order val="8"/>
          <c:tx>
            <c:strRef>
              <c:f>VG!$G$17</c:f>
              <c:strCache>
                <c:ptCount val="1"/>
                <c:pt idx="0">
                  <c:v>0.8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VG!$H$17:$R$17</c:f>
              <c:numCache>
                <c:formatCode>General</c:formatCode>
                <c:ptCount val="11"/>
                <c:pt idx="0">
                  <c:v>49.76</c:v>
                </c:pt>
                <c:pt idx="1">
                  <c:v>46.7776</c:v>
                </c:pt>
                <c:pt idx="2">
                  <c:v>43.814400000000013</c:v>
                </c:pt>
                <c:pt idx="3">
                  <c:v>40.870400000000004</c:v>
                </c:pt>
                <c:pt idx="4">
                  <c:v>37.945600000000006</c:v>
                </c:pt>
                <c:pt idx="5">
                  <c:v>35.04</c:v>
                </c:pt>
                <c:pt idx="6">
                  <c:v>32.153600000000004</c:v>
                </c:pt>
                <c:pt idx="7">
                  <c:v>29.286400000000004</c:v>
                </c:pt>
                <c:pt idx="8">
                  <c:v>26.438400000000001</c:v>
                </c:pt>
                <c:pt idx="9">
                  <c:v>23.609600000000004</c:v>
                </c:pt>
                <c:pt idx="10">
                  <c:v>20.799999999999997</c:v>
                </c:pt>
              </c:numCache>
            </c:numRef>
          </c:val>
        </c:ser>
        <c:ser>
          <c:idx val="9"/>
          <c:order val="9"/>
          <c:tx>
            <c:strRef>
              <c:f>VG!$G$18</c:f>
              <c:strCache>
                <c:ptCount val="1"/>
                <c:pt idx="0">
                  <c:v>0.9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VG!$H$18:$R$18</c:f>
              <c:numCache>
                <c:formatCode>General</c:formatCode>
                <c:ptCount val="11"/>
                <c:pt idx="0">
                  <c:v>49.94</c:v>
                </c:pt>
                <c:pt idx="1">
                  <c:v>46.426899999999996</c:v>
                </c:pt>
                <c:pt idx="2">
                  <c:v>42.98360000000001</c:v>
                </c:pt>
                <c:pt idx="3">
                  <c:v>39.61010000000001</c:v>
                </c:pt>
                <c:pt idx="4">
                  <c:v>36.306399999999996</c:v>
                </c:pt>
                <c:pt idx="5">
                  <c:v>33.072499999999998</c:v>
                </c:pt>
                <c:pt idx="6">
                  <c:v>29.908400000000007</c:v>
                </c:pt>
                <c:pt idx="7">
                  <c:v>26.814100000000003</c:v>
                </c:pt>
                <c:pt idx="8">
                  <c:v>23.789600000000004</c:v>
                </c:pt>
                <c:pt idx="9">
                  <c:v>20.834900000000008</c:v>
                </c:pt>
                <c:pt idx="10">
                  <c:v>17.95</c:v>
                </c:pt>
              </c:numCache>
            </c:numRef>
          </c:val>
        </c:ser>
        <c:ser>
          <c:idx val="10"/>
          <c:order val="10"/>
          <c:tx>
            <c:strRef>
              <c:f>VG!$G$19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VG!$H$8:$R$8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VG!$H$19:$R$19</c:f>
              <c:numCache>
                <c:formatCode>General</c:formatCode>
                <c:ptCount val="11"/>
                <c:pt idx="0">
                  <c:v>49.999999999999986</c:v>
                </c:pt>
                <c:pt idx="1">
                  <c:v>46.04999999999999</c:v>
                </c:pt>
                <c:pt idx="2">
                  <c:v>42.2</c:v>
                </c:pt>
                <c:pt idx="3">
                  <c:v>38.449999999999989</c:v>
                </c:pt>
                <c:pt idx="4">
                  <c:v>34.79999999999999</c:v>
                </c:pt>
                <c:pt idx="5">
                  <c:v>31.249999999999993</c:v>
                </c:pt>
                <c:pt idx="6">
                  <c:v>27.799999999999994</c:v>
                </c:pt>
                <c:pt idx="7">
                  <c:v>24.449999999999996</c:v>
                </c:pt>
                <c:pt idx="8">
                  <c:v>21.199999999999996</c:v>
                </c:pt>
                <c:pt idx="9">
                  <c:v>18.049999999999997</c:v>
                </c:pt>
                <c:pt idx="10">
                  <c:v>14.999999999999993</c:v>
                </c:pt>
              </c:numCache>
            </c:numRef>
          </c:val>
        </c:ser>
        <c:bandFmts/>
        <c:axId val="188601856"/>
        <c:axId val="188609280"/>
        <c:axId val="216277888"/>
      </c:surface3DChart>
      <c:catAx>
        <c:axId val="188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609280"/>
        <c:crosses val="autoZero"/>
        <c:auto val="1"/>
        <c:lblAlgn val="ctr"/>
        <c:lblOffset val="100"/>
        <c:noMultiLvlLbl val="0"/>
      </c:catAx>
      <c:valAx>
        <c:axId val="18860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601856"/>
        <c:crosses val="autoZero"/>
        <c:crossBetween val="midCat"/>
      </c:valAx>
      <c:serAx>
        <c:axId val="21627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88609280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SEL!$B$7:$W$7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SEL!$B$8:$W$8</c:f>
              <c:numCache>
                <c:formatCode>General</c:formatCode>
                <c:ptCount val="22"/>
                <c:pt idx="0">
                  <c:v>0.8</c:v>
                </c:pt>
                <c:pt idx="1">
                  <c:v>0.75214792678371323</c:v>
                </c:pt>
                <c:pt idx="2">
                  <c:v>0.70470061356137714</c:v>
                </c:pt>
                <c:pt idx="3">
                  <c:v>0.63339187646761519</c:v>
                </c:pt>
                <c:pt idx="4">
                  <c:v>0.5291526425931069</c:v>
                </c:pt>
                <c:pt idx="5">
                  <c:v>0.39109588685414465</c:v>
                </c:pt>
                <c:pt idx="6">
                  <c:v>0.24222462628994904</c:v>
                </c:pt>
                <c:pt idx="7">
                  <c:v>0.12333554588743741</c:v>
                </c:pt>
                <c:pt idx="8">
                  <c:v>5.378093209394616E-2</c:v>
                </c:pt>
                <c:pt idx="9">
                  <c:v>2.1450882586936861E-2</c:v>
                </c:pt>
                <c:pt idx="10">
                  <c:v>8.2124649441979777E-3</c:v>
                </c:pt>
                <c:pt idx="11">
                  <c:v>3.0921429454682198E-3</c:v>
                </c:pt>
                <c:pt idx="12">
                  <c:v>1.1567808667170064E-3</c:v>
                </c:pt>
                <c:pt idx="13">
                  <c:v>4.3170527383580424E-4</c:v>
                </c:pt>
                <c:pt idx="14">
                  <c:v>1.6096386632572505E-4</c:v>
                </c:pt>
                <c:pt idx="15">
                  <c:v>5.9995942859149958E-5</c:v>
                </c:pt>
                <c:pt idx="16">
                  <c:v>2.2359410325185861E-5</c:v>
                </c:pt>
                <c:pt idx="17">
                  <c:v>8.3325571030018334E-6</c:v>
                </c:pt>
                <c:pt idx="18">
                  <c:v>3.1051930623179969E-6</c:v>
                </c:pt>
                <c:pt idx="19">
                  <c:v>1.1571670723341328E-6</c:v>
                </c:pt>
                <c:pt idx="20">
                  <c:v>4.3122354497620342E-7</c:v>
                </c:pt>
                <c:pt idx="21">
                  <c:v>1.6069725867527733E-7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SEL!$B$7:$W$7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SEL!$B$9:$W$9</c:f>
              <c:numCache>
                <c:formatCode>General</c:formatCode>
                <c:ptCount val="22"/>
                <c:pt idx="0">
                  <c:v>0.19999999999999996</c:v>
                </c:pt>
                <c:pt idx="1">
                  <c:v>0.24785207321628677</c:v>
                </c:pt>
                <c:pt idx="2">
                  <c:v>0.29529938643862286</c:v>
                </c:pt>
                <c:pt idx="3">
                  <c:v>0.36660812353238481</c:v>
                </c:pt>
                <c:pt idx="4">
                  <c:v>0.4708473574068931</c:v>
                </c:pt>
                <c:pt idx="5">
                  <c:v>0.60890411314585535</c:v>
                </c:pt>
                <c:pt idx="6">
                  <c:v>0.75777537371005099</c:v>
                </c:pt>
                <c:pt idx="7">
                  <c:v>0.87666445411256255</c:v>
                </c:pt>
                <c:pt idx="8">
                  <c:v>0.94621906790605381</c:v>
                </c:pt>
                <c:pt idx="9">
                  <c:v>0.97854911741306316</c:v>
                </c:pt>
                <c:pt idx="10">
                  <c:v>0.99178753505580197</c:v>
                </c:pt>
                <c:pt idx="11">
                  <c:v>0.99690785705453178</c:v>
                </c:pt>
                <c:pt idx="12">
                  <c:v>0.998843219133283</c:v>
                </c:pt>
                <c:pt idx="13">
                  <c:v>0.99956829472616415</c:v>
                </c:pt>
                <c:pt idx="14">
                  <c:v>0.99983903613367431</c:v>
                </c:pt>
                <c:pt idx="15">
                  <c:v>0.9999400040571409</c:v>
                </c:pt>
                <c:pt idx="16">
                  <c:v>0.99997764058967487</c:v>
                </c:pt>
                <c:pt idx="17">
                  <c:v>0.99999166744289703</c:v>
                </c:pt>
                <c:pt idx="18">
                  <c:v>0.99999689480693765</c:v>
                </c:pt>
                <c:pt idx="19">
                  <c:v>0.99999884283292761</c:v>
                </c:pt>
                <c:pt idx="20">
                  <c:v>0.99999956877645502</c:v>
                </c:pt>
                <c:pt idx="21">
                  <c:v>0.99999983930274128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SEL!$B$7:$W$7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SEL!$B$10:$W$10</c:f>
              <c:numCache>
                <c:formatCode>General</c:formatCode>
                <c:ptCount val="22"/>
                <c:pt idx="0">
                  <c:v>0.85</c:v>
                </c:pt>
                <c:pt idx="1">
                  <c:v>0.84142697048935378</c:v>
                </c:pt>
                <c:pt idx="2">
                  <c:v>0.86341670939974469</c:v>
                </c:pt>
                <c:pt idx="3">
                  <c:v>0.88794863072146335</c:v>
                </c:pt>
                <c:pt idx="4">
                  <c:v>0.91307145318801097</c:v>
                </c:pt>
                <c:pt idx="5">
                  <c:v>0.93492662061117615</c:v>
                </c:pt>
                <c:pt idx="6">
                  <c:v>0.94983234464217547</c:v>
                </c:pt>
                <c:pt idx="7">
                  <c:v>0.9577226010849379</c:v>
                </c:pt>
                <c:pt idx="8">
                  <c:v>0.96121543118158725</c:v>
                </c:pt>
                <c:pt idx="9">
                  <c:v>0.96261942695057945</c:v>
                </c:pt>
                <c:pt idx="10">
                  <c:v>0.96315899698651553</c:v>
                </c:pt>
                <c:pt idx="11">
                  <c:v>0.9633624847941793</c:v>
                </c:pt>
                <c:pt idx="12">
                  <c:v>0.96343865888562463</c:v>
                </c:pt>
                <c:pt idx="13">
                  <c:v>0.96346709361569272</c:v>
                </c:pt>
                <c:pt idx="14">
                  <c:v>0.96347769664123106</c:v>
                </c:pt>
                <c:pt idx="15">
                  <c:v>0.96348164883398479</c:v>
                </c:pt>
                <c:pt idx="16">
                  <c:v>0.96348312176399409</c:v>
                </c:pt>
                <c:pt idx="17">
                  <c:v>0.96348367067523522</c:v>
                </c:pt>
                <c:pt idx="18">
                  <c:v>0.96348387523169643</c:v>
                </c:pt>
                <c:pt idx="19">
                  <c:v>0.96348395146082377</c:v>
                </c:pt>
                <c:pt idx="20">
                  <c:v>0.96348397986795997</c:v>
                </c:pt>
                <c:pt idx="21">
                  <c:v>0.96348399045399891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SEL!$B$7:$W$7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SEL!$B$11:$W$11</c:f>
              <c:numCache>
                <c:formatCode>General</c:formatCode>
                <c:ptCount val="22"/>
                <c:pt idx="0">
                  <c:v>0.15000000000000002</c:v>
                </c:pt>
                <c:pt idx="1">
                  <c:v>0.15857302951064622</c:v>
                </c:pt>
                <c:pt idx="2">
                  <c:v>0.13658329060025531</c:v>
                </c:pt>
                <c:pt idx="3">
                  <c:v>0.11205136927853665</c:v>
                </c:pt>
                <c:pt idx="4">
                  <c:v>8.6928546811989027E-2</c:v>
                </c:pt>
                <c:pt idx="5">
                  <c:v>6.5073379388823849E-2</c:v>
                </c:pt>
                <c:pt idx="6">
                  <c:v>5.0167655357824525E-2</c:v>
                </c:pt>
                <c:pt idx="7">
                  <c:v>4.2277398915062103E-2</c:v>
                </c:pt>
                <c:pt idx="8">
                  <c:v>3.8784568818412746E-2</c:v>
                </c:pt>
                <c:pt idx="9">
                  <c:v>3.7380573049420551E-2</c:v>
                </c:pt>
                <c:pt idx="10">
                  <c:v>3.6841003013484475E-2</c:v>
                </c:pt>
                <c:pt idx="11">
                  <c:v>3.6637515205820703E-2</c:v>
                </c:pt>
                <c:pt idx="12">
                  <c:v>3.6561341114375367E-2</c:v>
                </c:pt>
                <c:pt idx="13">
                  <c:v>3.6532906384307284E-2</c:v>
                </c:pt>
                <c:pt idx="14">
                  <c:v>3.6522303358768937E-2</c:v>
                </c:pt>
                <c:pt idx="15">
                  <c:v>3.6518351166015206E-2</c:v>
                </c:pt>
                <c:pt idx="16">
                  <c:v>3.6516878236005912E-2</c:v>
                </c:pt>
                <c:pt idx="17">
                  <c:v>3.6516329324764785E-2</c:v>
                </c:pt>
                <c:pt idx="18">
                  <c:v>3.6516124768303571E-2</c:v>
                </c:pt>
                <c:pt idx="19">
                  <c:v>3.6516048539176227E-2</c:v>
                </c:pt>
                <c:pt idx="20">
                  <c:v>3.6516020132040028E-2</c:v>
                </c:pt>
                <c:pt idx="21">
                  <c:v>3.6516009546001094E-2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2192"/>
        <c:axId val="10710400"/>
      </c:scatterChart>
      <c:valAx>
        <c:axId val="107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0400"/>
        <c:crosses val="autoZero"/>
        <c:crossBetween val="midCat"/>
      </c:valAx>
      <c:valAx>
        <c:axId val="10710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2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5</xdr:row>
      <xdr:rowOff>180975</xdr:rowOff>
    </xdr:from>
    <xdr:to>
      <xdr:col>15</xdr:col>
      <xdr:colOff>361950</xdr:colOff>
      <xdr:row>20</xdr:row>
      <xdr:rowOff>66675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5</xdr:row>
      <xdr:rowOff>28575</xdr:rowOff>
    </xdr:from>
    <xdr:to>
      <xdr:col>14</xdr:col>
      <xdr:colOff>457200</xdr:colOff>
      <xdr:row>19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C5" sqref="C5"/>
    </sheetView>
  </sheetViews>
  <sheetFormatPr defaultRowHeight="15" x14ac:dyDescent="0.25"/>
  <sheetData>
    <row r="1" spans="1:18" x14ac:dyDescent="0.25">
      <c r="B1" t="s">
        <v>0</v>
      </c>
      <c r="C1" t="s">
        <v>1</v>
      </c>
      <c r="D1" t="s">
        <v>2</v>
      </c>
    </row>
    <row r="2" spans="1:18" x14ac:dyDescent="0.25">
      <c r="A2" t="s">
        <v>3</v>
      </c>
      <c r="B2">
        <v>15</v>
      </c>
      <c r="C2">
        <v>30</v>
      </c>
      <c r="D2">
        <v>50</v>
      </c>
      <c r="G2" t="s">
        <v>6</v>
      </c>
      <c r="H2">
        <v>0</v>
      </c>
      <c r="I2">
        <f>H2+0.1</f>
        <v>0.1</v>
      </c>
      <c r="J2">
        <f t="shared" ref="J2:R2" si="0">I2+0.1</f>
        <v>0.2</v>
      </c>
      <c r="K2">
        <f t="shared" si="0"/>
        <v>0.30000000000000004</v>
      </c>
      <c r="L2">
        <f t="shared" si="0"/>
        <v>0.4</v>
      </c>
      <c r="M2">
        <f t="shared" si="0"/>
        <v>0.5</v>
      </c>
      <c r="N2">
        <f t="shared" si="0"/>
        <v>0.6</v>
      </c>
      <c r="O2">
        <f t="shared" si="0"/>
        <v>0.7</v>
      </c>
      <c r="P2">
        <f t="shared" si="0"/>
        <v>0.79999999999999993</v>
      </c>
      <c r="Q2">
        <f t="shared" si="0"/>
        <v>0.89999999999999991</v>
      </c>
      <c r="R2">
        <f t="shared" si="0"/>
        <v>0.99999999999999989</v>
      </c>
    </row>
    <row r="3" spans="1:18" x14ac:dyDescent="0.25">
      <c r="A3" t="s">
        <v>4</v>
      </c>
      <c r="B3">
        <v>30</v>
      </c>
      <c r="C3">
        <v>40</v>
      </c>
      <c r="D3">
        <v>50</v>
      </c>
      <c r="G3" t="s">
        <v>7</v>
      </c>
      <c r="H3">
        <f>1-H2</f>
        <v>1</v>
      </c>
      <c r="I3">
        <f>1-I2</f>
        <v>0.9</v>
      </c>
      <c r="J3">
        <f t="shared" ref="J3:R3" si="1">1-J2</f>
        <v>0.8</v>
      </c>
      <c r="K3">
        <f t="shared" si="1"/>
        <v>0.7</v>
      </c>
      <c r="L3">
        <f t="shared" si="1"/>
        <v>0.6</v>
      </c>
      <c r="M3">
        <f t="shared" si="1"/>
        <v>0.5</v>
      </c>
      <c r="N3">
        <f t="shared" si="1"/>
        <v>0.4</v>
      </c>
      <c r="O3">
        <f t="shared" si="1"/>
        <v>0.30000000000000004</v>
      </c>
      <c r="P3">
        <f t="shared" si="1"/>
        <v>0.20000000000000007</v>
      </c>
      <c r="Q3">
        <f t="shared" si="1"/>
        <v>0.10000000000000009</v>
      </c>
      <c r="R3">
        <f t="shared" si="1"/>
        <v>0</v>
      </c>
    </row>
    <row r="4" spans="1:18" x14ac:dyDescent="0.25">
      <c r="A4" t="s">
        <v>5</v>
      </c>
      <c r="B4">
        <v>40</v>
      </c>
      <c r="C4">
        <v>70</v>
      </c>
      <c r="D4">
        <v>44</v>
      </c>
      <c r="G4" t="s">
        <v>8</v>
      </c>
      <c r="H4">
        <f>H2^2</f>
        <v>0</v>
      </c>
      <c r="I4">
        <f>I2^2</f>
        <v>1.0000000000000002E-2</v>
      </c>
      <c r="J4">
        <f t="shared" ref="J4:R4" si="2">J2^2</f>
        <v>4.0000000000000008E-2</v>
      </c>
      <c r="K4">
        <f t="shared" si="2"/>
        <v>9.0000000000000024E-2</v>
      </c>
      <c r="L4">
        <f t="shared" si="2"/>
        <v>0.16000000000000003</v>
      </c>
      <c r="M4">
        <f t="shared" si="2"/>
        <v>0.25</v>
      </c>
      <c r="N4">
        <f t="shared" si="2"/>
        <v>0.36</v>
      </c>
      <c r="O4">
        <f t="shared" si="2"/>
        <v>0.48999999999999994</v>
      </c>
      <c r="P4">
        <f t="shared" si="2"/>
        <v>0.6399999999999999</v>
      </c>
      <c r="Q4">
        <f t="shared" si="2"/>
        <v>0.80999999999999983</v>
      </c>
      <c r="R4">
        <f t="shared" si="2"/>
        <v>0.99999999999999978</v>
      </c>
    </row>
    <row r="5" spans="1:18" x14ac:dyDescent="0.25">
      <c r="G5" t="s">
        <v>9</v>
      </c>
      <c r="H5">
        <f>2*H2*H3</f>
        <v>0</v>
      </c>
      <c r="I5">
        <f>2*I2*I3</f>
        <v>0.18000000000000002</v>
      </c>
      <c r="J5">
        <f t="shared" ref="J5:R5" si="3">2*J2*J3</f>
        <v>0.32000000000000006</v>
      </c>
      <c r="K5">
        <f t="shared" si="3"/>
        <v>0.42000000000000004</v>
      </c>
      <c r="L5">
        <f t="shared" si="3"/>
        <v>0.48</v>
      </c>
      <c r="M5">
        <f t="shared" si="3"/>
        <v>0.5</v>
      </c>
      <c r="N5">
        <f t="shared" si="3"/>
        <v>0.48</v>
      </c>
      <c r="O5">
        <f t="shared" si="3"/>
        <v>0.42000000000000004</v>
      </c>
      <c r="P5">
        <f t="shared" si="3"/>
        <v>0.32000000000000006</v>
      </c>
      <c r="Q5">
        <f t="shared" si="3"/>
        <v>0.18000000000000013</v>
      </c>
      <c r="R5">
        <f t="shared" si="3"/>
        <v>0</v>
      </c>
    </row>
    <row r="6" spans="1:18" x14ac:dyDescent="0.25">
      <c r="G6" t="s">
        <v>10</v>
      </c>
      <c r="H6">
        <f>H3^2</f>
        <v>1</v>
      </c>
      <c r="I6">
        <f>I3^2</f>
        <v>0.81</v>
      </c>
      <c r="J6">
        <f t="shared" ref="J6:R6" si="4">J3^2</f>
        <v>0.64000000000000012</v>
      </c>
      <c r="K6">
        <f t="shared" si="4"/>
        <v>0.48999999999999994</v>
      </c>
      <c r="L6">
        <f t="shared" si="4"/>
        <v>0.36</v>
      </c>
      <c r="M6">
        <f t="shared" si="4"/>
        <v>0.25</v>
      </c>
      <c r="N6">
        <f t="shared" si="4"/>
        <v>0.16000000000000003</v>
      </c>
      <c r="O6">
        <f t="shared" si="4"/>
        <v>9.0000000000000024E-2</v>
      </c>
      <c r="P6">
        <f t="shared" si="4"/>
        <v>4.0000000000000029E-2</v>
      </c>
      <c r="Q6">
        <f t="shared" si="4"/>
        <v>1.0000000000000018E-2</v>
      </c>
      <c r="R6">
        <f t="shared" si="4"/>
        <v>0</v>
      </c>
    </row>
    <row r="8" spans="1:18" x14ac:dyDescent="0.25">
      <c r="A8" t="s">
        <v>11</v>
      </c>
      <c r="B8" t="s">
        <v>12</v>
      </c>
      <c r="C8" t="s">
        <v>13</v>
      </c>
      <c r="D8" t="s">
        <v>14</v>
      </c>
      <c r="E8" t="s">
        <v>15</v>
      </c>
      <c r="H8">
        <f>H2</f>
        <v>0</v>
      </c>
      <c r="I8">
        <f t="shared" ref="I8:R8" si="5">I2</f>
        <v>0.1</v>
      </c>
      <c r="J8">
        <f t="shared" si="5"/>
        <v>0.2</v>
      </c>
      <c r="K8">
        <f t="shared" si="5"/>
        <v>0.30000000000000004</v>
      </c>
      <c r="L8">
        <f t="shared" si="5"/>
        <v>0.4</v>
      </c>
      <c r="M8">
        <f t="shared" si="5"/>
        <v>0.5</v>
      </c>
      <c r="N8">
        <f t="shared" si="5"/>
        <v>0.6</v>
      </c>
      <c r="O8">
        <f t="shared" si="5"/>
        <v>0.7</v>
      </c>
      <c r="P8">
        <f t="shared" si="5"/>
        <v>0.79999999999999993</v>
      </c>
      <c r="Q8">
        <f t="shared" si="5"/>
        <v>0.89999999999999991</v>
      </c>
      <c r="R8">
        <f t="shared" si="5"/>
        <v>0.99999999999999989</v>
      </c>
    </row>
    <row r="9" spans="1:18" x14ac:dyDescent="0.25">
      <c r="A9">
        <v>0</v>
      </c>
      <c r="B9">
        <f t="shared" ref="B9:B19" si="6">1-A9</f>
        <v>1</v>
      </c>
      <c r="C9">
        <f t="shared" ref="C9:C19" si="7">A9^2</f>
        <v>0</v>
      </c>
      <c r="D9">
        <f t="shared" ref="D9:D19" si="8">2*A9*B9</f>
        <v>0</v>
      </c>
      <c r="E9">
        <f t="shared" ref="E9:E19" si="9">B9^2</f>
        <v>1</v>
      </c>
      <c r="G9">
        <f>A9</f>
        <v>0</v>
      </c>
      <c r="H9">
        <f>$B$2*H$4*$C9+$C$2*H$5*$C9+$D$2*H$6*$C9+$B$3*H$4*$D9+$C$3*H$5*$D9+$D$3*H$6*$D9+$B$4*H$4*$E9+$C$4*H$5*$E9+$D$4*H$6*$E9</f>
        <v>44</v>
      </c>
      <c r="I9">
        <f t="shared" ref="I9:R19" si="10">$B$2*I$4*$C9+$C$2*I$5*$C9+$D$2*I$6*$C9+$B$3*I$4*$D9+$C$3*I$5*$D9+$D$3*I$6*$D9+$B$4*I$4*$E9+$C$4*I$5*$E9+$D$4*I$6*$E9</f>
        <v>48.64</v>
      </c>
      <c r="J9">
        <f t="shared" si="10"/>
        <v>52.160000000000011</v>
      </c>
      <c r="K9">
        <f t="shared" si="10"/>
        <v>54.56</v>
      </c>
      <c r="L9">
        <f t="shared" si="10"/>
        <v>55.84</v>
      </c>
      <c r="M9">
        <f t="shared" si="10"/>
        <v>56</v>
      </c>
      <c r="N9">
        <f t="shared" si="10"/>
        <v>55.04</v>
      </c>
      <c r="O9">
        <f t="shared" si="10"/>
        <v>52.96</v>
      </c>
      <c r="P9">
        <f t="shared" si="10"/>
        <v>49.76</v>
      </c>
      <c r="Q9">
        <f t="shared" si="10"/>
        <v>45.44</v>
      </c>
      <c r="R9">
        <f t="shared" si="10"/>
        <v>39.999999999999993</v>
      </c>
    </row>
    <row r="10" spans="1:18" x14ac:dyDescent="0.25">
      <c r="A10">
        <f t="shared" ref="A10:A19" si="11">A9+0.1</f>
        <v>0.1</v>
      </c>
      <c r="B10">
        <f t="shared" si="6"/>
        <v>0.9</v>
      </c>
      <c r="C10">
        <f t="shared" si="7"/>
        <v>1.0000000000000002E-2</v>
      </c>
      <c r="D10">
        <f t="shared" si="8"/>
        <v>0.18000000000000002</v>
      </c>
      <c r="E10">
        <f t="shared" si="9"/>
        <v>0.81</v>
      </c>
      <c r="G10">
        <f t="shared" ref="G10:G19" si="12">A10</f>
        <v>0.1</v>
      </c>
      <c r="H10">
        <f t="shared" ref="H10:H19" si="13">$B$2*H$4*$C10+$C$2*H$5*$C10+$D$2*H$6*$C10+$B$3*H$4*$D10+$C$3*H$5*$D10+$D$3*H$6*$D10+$B$4*H$4*$E10+$C$4*H$5*$E10+$D$4*H$6*$E10</f>
        <v>45.14</v>
      </c>
      <c r="I10">
        <f t="shared" si="10"/>
        <v>48.498900000000006</v>
      </c>
      <c r="J10">
        <f t="shared" si="10"/>
        <v>50.951600000000013</v>
      </c>
      <c r="K10">
        <f t="shared" si="10"/>
        <v>52.498100000000008</v>
      </c>
      <c r="L10">
        <f t="shared" si="10"/>
        <v>53.138400000000004</v>
      </c>
      <c r="M10">
        <f t="shared" si="10"/>
        <v>52.872500000000002</v>
      </c>
      <c r="N10">
        <f t="shared" si="10"/>
        <v>51.700400000000002</v>
      </c>
      <c r="O10">
        <f t="shared" si="10"/>
        <v>49.622100000000003</v>
      </c>
      <c r="P10">
        <f t="shared" si="10"/>
        <v>46.637600000000006</v>
      </c>
      <c r="Q10">
        <f t="shared" si="10"/>
        <v>42.746900000000011</v>
      </c>
      <c r="R10">
        <f t="shared" si="10"/>
        <v>37.949999999999996</v>
      </c>
    </row>
    <row r="11" spans="1:18" x14ac:dyDescent="0.25">
      <c r="A11">
        <f t="shared" si="11"/>
        <v>0.2</v>
      </c>
      <c r="B11">
        <f t="shared" si="6"/>
        <v>0.8</v>
      </c>
      <c r="C11">
        <f t="shared" si="7"/>
        <v>4.0000000000000008E-2</v>
      </c>
      <c r="D11">
        <f t="shared" si="8"/>
        <v>0.32000000000000006</v>
      </c>
      <c r="E11">
        <f t="shared" si="9"/>
        <v>0.64000000000000012</v>
      </c>
      <c r="G11">
        <f t="shared" si="12"/>
        <v>0.2</v>
      </c>
      <c r="H11">
        <f t="shared" si="13"/>
        <v>46.160000000000011</v>
      </c>
      <c r="I11">
        <f t="shared" si="10"/>
        <v>48.331600000000009</v>
      </c>
      <c r="J11">
        <f t="shared" si="10"/>
        <v>49.79040000000002</v>
      </c>
      <c r="K11">
        <f t="shared" si="10"/>
        <v>50.536400000000015</v>
      </c>
      <c r="L11">
        <f t="shared" si="10"/>
        <v>50.569600000000008</v>
      </c>
      <c r="M11">
        <f t="shared" si="10"/>
        <v>49.890000000000008</v>
      </c>
      <c r="N11">
        <f t="shared" si="10"/>
        <v>48.497600000000006</v>
      </c>
      <c r="O11">
        <f t="shared" si="10"/>
        <v>46.392400000000002</v>
      </c>
      <c r="P11">
        <f t="shared" si="10"/>
        <v>43.574400000000011</v>
      </c>
      <c r="Q11">
        <f t="shared" si="10"/>
        <v>40.043600000000005</v>
      </c>
      <c r="R11">
        <f t="shared" si="10"/>
        <v>35.799999999999997</v>
      </c>
    </row>
    <row r="12" spans="1:18" x14ac:dyDescent="0.25">
      <c r="A12">
        <f t="shared" si="11"/>
        <v>0.30000000000000004</v>
      </c>
      <c r="B12">
        <f t="shared" si="6"/>
        <v>0.7</v>
      </c>
      <c r="C12">
        <f t="shared" si="7"/>
        <v>9.0000000000000024E-2</v>
      </c>
      <c r="D12">
        <f t="shared" si="8"/>
        <v>0.42000000000000004</v>
      </c>
      <c r="E12">
        <f t="shared" si="9"/>
        <v>0.48999999999999994</v>
      </c>
      <c r="G12">
        <f t="shared" si="12"/>
        <v>0.30000000000000004</v>
      </c>
      <c r="H12">
        <f t="shared" si="13"/>
        <v>47.06</v>
      </c>
      <c r="I12">
        <f t="shared" si="10"/>
        <v>48.138100000000009</v>
      </c>
      <c r="J12">
        <f t="shared" si="10"/>
        <v>48.676400000000008</v>
      </c>
      <c r="K12">
        <f t="shared" si="10"/>
        <v>48.674900000000001</v>
      </c>
      <c r="L12">
        <f t="shared" si="10"/>
        <v>48.133600000000001</v>
      </c>
      <c r="M12">
        <f t="shared" si="10"/>
        <v>47.052499999999995</v>
      </c>
      <c r="N12">
        <f t="shared" si="10"/>
        <v>45.431599999999996</v>
      </c>
      <c r="O12">
        <f t="shared" si="10"/>
        <v>43.270899999999997</v>
      </c>
      <c r="P12">
        <f t="shared" si="10"/>
        <v>40.570399999999992</v>
      </c>
      <c r="Q12">
        <f t="shared" si="10"/>
        <v>37.330100000000002</v>
      </c>
      <c r="R12">
        <f t="shared" si="10"/>
        <v>33.54999999999999</v>
      </c>
    </row>
    <row r="13" spans="1:18" x14ac:dyDescent="0.25">
      <c r="A13">
        <f t="shared" si="11"/>
        <v>0.4</v>
      </c>
      <c r="B13">
        <f t="shared" si="6"/>
        <v>0.6</v>
      </c>
      <c r="C13">
        <f t="shared" si="7"/>
        <v>0.16000000000000003</v>
      </c>
      <c r="D13">
        <f t="shared" si="8"/>
        <v>0.48</v>
      </c>
      <c r="E13">
        <f t="shared" si="9"/>
        <v>0.36</v>
      </c>
      <c r="G13">
        <f t="shared" si="12"/>
        <v>0.4</v>
      </c>
      <c r="H13">
        <f t="shared" si="13"/>
        <v>47.84</v>
      </c>
      <c r="I13">
        <f t="shared" si="10"/>
        <v>47.918399999999998</v>
      </c>
      <c r="J13">
        <f t="shared" si="10"/>
        <v>47.609600000000007</v>
      </c>
      <c r="K13">
        <f t="shared" si="10"/>
        <v>46.913600000000002</v>
      </c>
      <c r="L13">
        <f t="shared" si="10"/>
        <v>45.830399999999997</v>
      </c>
      <c r="M13">
        <f t="shared" si="10"/>
        <v>44.360000000000007</v>
      </c>
      <c r="N13">
        <f t="shared" si="10"/>
        <v>42.502400000000002</v>
      </c>
      <c r="O13">
        <f t="shared" si="10"/>
        <v>40.257599999999996</v>
      </c>
      <c r="P13">
        <f t="shared" si="10"/>
        <v>37.625599999999999</v>
      </c>
      <c r="Q13">
        <f t="shared" si="10"/>
        <v>34.606400000000001</v>
      </c>
      <c r="R13">
        <f t="shared" si="10"/>
        <v>31.199999999999996</v>
      </c>
    </row>
    <row r="14" spans="1:18" x14ac:dyDescent="0.25">
      <c r="A14">
        <f t="shared" si="11"/>
        <v>0.5</v>
      </c>
      <c r="B14">
        <f t="shared" si="6"/>
        <v>0.5</v>
      </c>
      <c r="C14">
        <f t="shared" si="7"/>
        <v>0.25</v>
      </c>
      <c r="D14">
        <f t="shared" si="8"/>
        <v>0.5</v>
      </c>
      <c r="E14">
        <f t="shared" si="9"/>
        <v>0.25</v>
      </c>
      <c r="G14">
        <f t="shared" si="12"/>
        <v>0.5</v>
      </c>
      <c r="H14">
        <f t="shared" si="13"/>
        <v>48.5</v>
      </c>
      <c r="I14">
        <f t="shared" si="10"/>
        <v>47.672499999999999</v>
      </c>
      <c r="J14">
        <f t="shared" si="10"/>
        <v>46.590000000000011</v>
      </c>
      <c r="K14">
        <f t="shared" si="10"/>
        <v>45.252499999999998</v>
      </c>
      <c r="L14">
        <f t="shared" si="10"/>
        <v>43.660000000000004</v>
      </c>
      <c r="M14">
        <f t="shared" si="10"/>
        <v>41.8125</v>
      </c>
      <c r="N14">
        <f t="shared" si="10"/>
        <v>39.709999999999994</v>
      </c>
      <c r="O14">
        <f t="shared" si="10"/>
        <v>37.352499999999999</v>
      </c>
      <c r="P14">
        <f t="shared" si="10"/>
        <v>34.739999999999995</v>
      </c>
      <c r="Q14">
        <f t="shared" si="10"/>
        <v>31.872499999999999</v>
      </c>
      <c r="R14">
        <f t="shared" si="10"/>
        <v>28.749999999999993</v>
      </c>
    </row>
    <row r="15" spans="1:18" x14ac:dyDescent="0.25">
      <c r="A15">
        <f t="shared" si="11"/>
        <v>0.6</v>
      </c>
      <c r="B15">
        <f t="shared" si="6"/>
        <v>0.4</v>
      </c>
      <c r="C15">
        <f t="shared" si="7"/>
        <v>0.36</v>
      </c>
      <c r="D15">
        <f t="shared" si="8"/>
        <v>0.48</v>
      </c>
      <c r="E15">
        <f t="shared" si="9"/>
        <v>0.16000000000000003</v>
      </c>
      <c r="G15">
        <f t="shared" si="12"/>
        <v>0.6</v>
      </c>
      <c r="H15">
        <f t="shared" si="13"/>
        <v>49.04</v>
      </c>
      <c r="I15">
        <f t="shared" si="10"/>
        <v>47.400399999999991</v>
      </c>
      <c r="J15">
        <f t="shared" si="10"/>
        <v>45.61760000000001</v>
      </c>
      <c r="K15">
        <f t="shared" si="10"/>
        <v>43.691600000000001</v>
      </c>
      <c r="L15">
        <f t="shared" si="10"/>
        <v>41.622400000000006</v>
      </c>
      <c r="M15">
        <f t="shared" si="10"/>
        <v>39.409999999999997</v>
      </c>
      <c r="N15">
        <f t="shared" si="10"/>
        <v>37.054400000000001</v>
      </c>
      <c r="O15">
        <f t="shared" si="10"/>
        <v>34.555600000000005</v>
      </c>
      <c r="P15">
        <f t="shared" si="10"/>
        <v>31.913600000000006</v>
      </c>
      <c r="Q15">
        <f t="shared" si="10"/>
        <v>29.128400000000003</v>
      </c>
      <c r="R15">
        <f t="shared" si="10"/>
        <v>26.199999999999996</v>
      </c>
    </row>
    <row r="16" spans="1:18" x14ac:dyDescent="0.25">
      <c r="A16">
        <f t="shared" si="11"/>
        <v>0.7</v>
      </c>
      <c r="B16">
        <f t="shared" si="6"/>
        <v>0.30000000000000004</v>
      </c>
      <c r="C16">
        <f t="shared" si="7"/>
        <v>0.48999999999999994</v>
      </c>
      <c r="D16">
        <f t="shared" si="8"/>
        <v>0.42000000000000004</v>
      </c>
      <c r="E16">
        <f t="shared" si="9"/>
        <v>9.0000000000000024E-2</v>
      </c>
      <c r="G16">
        <f t="shared" si="12"/>
        <v>0.7</v>
      </c>
      <c r="H16">
        <f t="shared" si="13"/>
        <v>49.46</v>
      </c>
      <c r="I16">
        <f t="shared" si="10"/>
        <v>47.102100000000007</v>
      </c>
      <c r="J16">
        <f t="shared" si="10"/>
        <v>44.692399999999999</v>
      </c>
      <c r="K16">
        <f t="shared" si="10"/>
        <v>42.230899999999991</v>
      </c>
      <c r="L16">
        <f t="shared" si="10"/>
        <v>39.717600000000004</v>
      </c>
      <c r="M16">
        <f t="shared" si="10"/>
        <v>37.152499999999996</v>
      </c>
      <c r="N16">
        <f t="shared" si="10"/>
        <v>34.535600000000002</v>
      </c>
      <c r="O16">
        <f t="shared" si="10"/>
        <v>31.866900000000001</v>
      </c>
      <c r="P16">
        <f t="shared" si="10"/>
        <v>29.146400000000003</v>
      </c>
      <c r="Q16">
        <f t="shared" si="10"/>
        <v>26.374100000000002</v>
      </c>
      <c r="R16">
        <f t="shared" si="10"/>
        <v>23.549999999999997</v>
      </c>
    </row>
    <row r="17" spans="1:18" x14ac:dyDescent="0.25">
      <c r="A17">
        <f t="shared" si="11"/>
        <v>0.79999999999999993</v>
      </c>
      <c r="B17">
        <f t="shared" si="6"/>
        <v>0.20000000000000007</v>
      </c>
      <c r="C17">
        <f t="shared" si="7"/>
        <v>0.6399999999999999</v>
      </c>
      <c r="D17">
        <f t="shared" si="8"/>
        <v>0.32000000000000006</v>
      </c>
      <c r="E17">
        <f t="shared" si="9"/>
        <v>4.0000000000000029E-2</v>
      </c>
      <c r="G17">
        <f t="shared" si="12"/>
        <v>0.79999999999999993</v>
      </c>
      <c r="H17">
        <f t="shared" si="13"/>
        <v>49.76</v>
      </c>
      <c r="I17">
        <f t="shared" si="10"/>
        <v>46.7776</v>
      </c>
      <c r="J17">
        <f t="shared" si="10"/>
        <v>43.814400000000013</v>
      </c>
      <c r="K17">
        <f t="shared" si="10"/>
        <v>40.870400000000004</v>
      </c>
      <c r="L17">
        <f t="shared" si="10"/>
        <v>37.945600000000006</v>
      </c>
      <c r="M17">
        <f t="shared" si="10"/>
        <v>35.04</v>
      </c>
      <c r="N17">
        <f t="shared" si="10"/>
        <v>32.153600000000004</v>
      </c>
      <c r="O17">
        <f t="shared" si="10"/>
        <v>29.286400000000004</v>
      </c>
      <c r="P17">
        <f t="shared" si="10"/>
        <v>26.438400000000001</v>
      </c>
      <c r="Q17">
        <f t="shared" si="10"/>
        <v>23.609600000000004</v>
      </c>
      <c r="R17">
        <f t="shared" si="10"/>
        <v>20.799999999999997</v>
      </c>
    </row>
    <row r="18" spans="1:18" x14ac:dyDescent="0.25">
      <c r="A18">
        <f t="shared" si="11"/>
        <v>0.89999999999999991</v>
      </c>
      <c r="B18">
        <f t="shared" si="6"/>
        <v>0.10000000000000009</v>
      </c>
      <c r="C18">
        <f t="shared" si="7"/>
        <v>0.80999999999999983</v>
      </c>
      <c r="D18">
        <f t="shared" si="8"/>
        <v>0.18000000000000013</v>
      </c>
      <c r="E18">
        <f t="shared" si="9"/>
        <v>1.0000000000000018E-2</v>
      </c>
      <c r="G18">
        <f t="shared" si="12"/>
        <v>0.89999999999999991</v>
      </c>
      <c r="H18">
        <f t="shared" si="13"/>
        <v>49.94</v>
      </c>
      <c r="I18">
        <f t="shared" si="10"/>
        <v>46.426899999999996</v>
      </c>
      <c r="J18">
        <f t="shared" si="10"/>
        <v>42.98360000000001</v>
      </c>
      <c r="K18">
        <f t="shared" si="10"/>
        <v>39.61010000000001</v>
      </c>
      <c r="L18">
        <f t="shared" si="10"/>
        <v>36.306399999999996</v>
      </c>
      <c r="M18">
        <f t="shared" si="10"/>
        <v>33.072499999999998</v>
      </c>
      <c r="N18">
        <f t="shared" si="10"/>
        <v>29.908400000000007</v>
      </c>
      <c r="O18">
        <f t="shared" si="10"/>
        <v>26.814100000000003</v>
      </c>
      <c r="P18">
        <f t="shared" si="10"/>
        <v>23.789600000000004</v>
      </c>
      <c r="Q18">
        <f t="shared" si="10"/>
        <v>20.834900000000008</v>
      </c>
      <c r="R18">
        <f t="shared" si="10"/>
        <v>17.95</v>
      </c>
    </row>
    <row r="19" spans="1:18" x14ac:dyDescent="0.25">
      <c r="A19">
        <f t="shared" si="11"/>
        <v>0.99999999999999989</v>
      </c>
      <c r="B19">
        <f t="shared" si="6"/>
        <v>0</v>
      </c>
      <c r="C19">
        <f t="shared" si="7"/>
        <v>0.99999999999999978</v>
      </c>
      <c r="D19">
        <f t="shared" si="8"/>
        <v>0</v>
      </c>
      <c r="E19">
        <f t="shared" si="9"/>
        <v>0</v>
      </c>
      <c r="G19">
        <f t="shared" si="12"/>
        <v>0.99999999999999989</v>
      </c>
      <c r="H19">
        <f t="shared" si="13"/>
        <v>49.999999999999986</v>
      </c>
      <c r="I19">
        <f t="shared" si="10"/>
        <v>46.04999999999999</v>
      </c>
      <c r="J19">
        <f t="shared" si="10"/>
        <v>42.2</v>
      </c>
      <c r="K19">
        <f t="shared" si="10"/>
        <v>38.449999999999989</v>
      </c>
      <c r="L19">
        <f t="shared" si="10"/>
        <v>34.79999999999999</v>
      </c>
      <c r="M19">
        <f t="shared" si="10"/>
        <v>31.249999999999993</v>
      </c>
      <c r="N19">
        <f t="shared" si="10"/>
        <v>27.799999999999994</v>
      </c>
      <c r="O19">
        <f t="shared" si="10"/>
        <v>24.449999999999996</v>
      </c>
      <c r="P19">
        <f t="shared" si="10"/>
        <v>21.199999999999996</v>
      </c>
      <c r="Q19">
        <f t="shared" si="10"/>
        <v>18.049999999999997</v>
      </c>
      <c r="R19">
        <f t="shared" si="10"/>
        <v>14.999999999999993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>
      <selection activeCell="G4" sqref="G4"/>
    </sheetView>
  </sheetViews>
  <sheetFormatPr defaultRowHeight="15" x14ac:dyDescent="0.25"/>
  <sheetData>
    <row r="1" spans="1:23" x14ac:dyDescent="0.25">
      <c r="A1">
        <f>VG!A1</f>
        <v>0</v>
      </c>
      <c r="B1" t="str">
        <f>VG!B1</f>
        <v>AA</v>
      </c>
      <c r="C1" t="str">
        <f>VG!C1</f>
        <v>Aa</v>
      </c>
      <c r="D1" t="str">
        <f>VG!D1</f>
        <v>aa</v>
      </c>
      <c r="F1" t="s">
        <v>16</v>
      </c>
      <c r="G1">
        <v>0.8</v>
      </c>
    </row>
    <row r="2" spans="1:23" x14ac:dyDescent="0.25">
      <c r="A2" t="str">
        <f>VG!A2</f>
        <v>BB</v>
      </c>
      <c r="B2">
        <f>VG!B2</f>
        <v>15</v>
      </c>
      <c r="C2">
        <f>VG!C2</f>
        <v>30</v>
      </c>
      <c r="D2">
        <f>VG!D2</f>
        <v>50</v>
      </c>
      <c r="F2" t="s">
        <v>17</v>
      </c>
      <c r="G2">
        <v>0.85</v>
      </c>
    </row>
    <row r="3" spans="1:23" x14ac:dyDescent="0.25">
      <c r="A3" t="str">
        <f>VG!A3</f>
        <v>Bb</v>
      </c>
      <c r="B3">
        <f>VG!B3</f>
        <v>30</v>
      </c>
      <c r="C3">
        <f>VG!C3</f>
        <v>40</v>
      </c>
      <c r="D3">
        <f>VG!D3</f>
        <v>50</v>
      </c>
      <c r="F3" t="s">
        <v>18</v>
      </c>
      <c r="G3">
        <v>42</v>
      </c>
    </row>
    <row r="4" spans="1:23" x14ac:dyDescent="0.25">
      <c r="A4" t="str">
        <f>VG!A4</f>
        <v>bb</v>
      </c>
      <c r="B4">
        <f>VG!B4</f>
        <v>40</v>
      </c>
      <c r="C4">
        <f>VG!C4</f>
        <v>70</v>
      </c>
      <c r="D4">
        <f>VG!D4</f>
        <v>44</v>
      </c>
      <c r="F4" t="s">
        <v>19</v>
      </c>
      <c r="G4">
        <v>0.6</v>
      </c>
    </row>
    <row r="5" spans="1:23" x14ac:dyDescent="0.25">
      <c r="F5" t="s">
        <v>20</v>
      </c>
      <c r="G5">
        <f>1-G4</f>
        <v>0.4</v>
      </c>
    </row>
    <row r="7" spans="1:23" x14ac:dyDescent="0.25">
      <c r="A7" t="s">
        <v>21</v>
      </c>
      <c r="B7">
        <v>0</v>
      </c>
      <c r="C7">
        <f>B7+1</f>
        <v>1</v>
      </c>
      <c r="D7">
        <f t="shared" ref="D7:W7" si="0">C7+1</f>
        <v>2</v>
      </c>
      <c r="E7">
        <f t="shared" si="0"/>
        <v>3</v>
      </c>
      <c r="F7">
        <f t="shared" si="0"/>
        <v>4</v>
      </c>
      <c r="G7">
        <f t="shared" si="0"/>
        <v>5</v>
      </c>
      <c r="H7">
        <f t="shared" si="0"/>
        <v>6</v>
      </c>
      <c r="I7">
        <f t="shared" si="0"/>
        <v>7</v>
      </c>
      <c r="J7">
        <f t="shared" si="0"/>
        <v>8</v>
      </c>
      <c r="K7">
        <f t="shared" si="0"/>
        <v>9</v>
      </c>
      <c r="L7">
        <f t="shared" si="0"/>
        <v>10</v>
      </c>
      <c r="M7">
        <f t="shared" si="0"/>
        <v>11</v>
      </c>
      <c r="N7">
        <f t="shared" si="0"/>
        <v>12</v>
      </c>
      <c r="O7">
        <f t="shared" si="0"/>
        <v>13</v>
      </c>
      <c r="P7">
        <f t="shared" si="0"/>
        <v>14</v>
      </c>
      <c r="Q7">
        <f t="shared" si="0"/>
        <v>15</v>
      </c>
      <c r="R7">
        <f t="shared" si="0"/>
        <v>16</v>
      </c>
      <c r="S7">
        <f t="shared" si="0"/>
        <v>17</v>
      </c>
      <c r="T7">
        <f t="shared" si="0"/>
        <v>18</v>
      </c>
      <c r="U7">
        <f t="shared" si="0"/>
        <v>19</v>
      </c>
      <c r="V7">
        <f t="shared" si="0"/>
        <v>20</v>
      </c>
      <c r="W7">
        <f t="shared" si="0"/>
        <v>21</v>
      </c>
    </row>
    <row r="8" spans="1:23" x14ac:dyDescent="0.25">
      <c r="A8" t="s">
        <v>31</v>
      </c>
      <c r="B8">
        <f>$G$1</f>
        <v>0.8</v>
      </c>
      <c r="C8">
        <f>B34+B35+B36+(B37+B38+B39)/2</f>
        <v>0.75214792678371323</v>
      </c>
      <c r="D8">
        <f t="shared" ref="D8:W8" si="1">C34+C35+C36+(C37+C38+C39)/2</f>
        <v>0.70470061356137714</v>
      </c>
      <c r="E8">
        <f t="shared" si="1"/>
        <v>0.63339187646761519</v>
      </c>
      <c r="F8">
        <f t="shared" si="1"/>
        <v>0.5291526425931069</v>
      </c>
      <c r="G8">
        <f t="shared" si="1"/>
        <v>0.39109588685414465</v>
      </c>
      <c r="H8">
        <f t="shared" si="1"/>
        <v>0.24222462628994904</v>
      </c>
      <c r="I8">
        <f t="shared" si="1"/>
        <v>0.12333554588743741</v>
      </c>
      <c r="J8">
        <f t="shared" si="1"/>
        <v>5.378093209394616E-2</v>
      </c>
      <c r="K8">
        <f t="shared" si="1"/>
        <v>2.1450882586936861E-2</v>
      </c>
      <c r="L8">
        <f t="shared" si="1"/>
        <v>8.2124649441979777E-3</v>
      </c>
      <c r="M8">
        <f t="shared" si="1"/>
        <v>3.0921429454682198E-3</v>
      </c>
      <c r="N8">
        <f t="shared" si="1"/>
        <v>1.1567808667170064E-3</v>
      </c>
      <c r="O8">
        <f t="shared" si="1"/>
        <v>4.3170527383580424E-4</v>
      </c>
      <c r="P8">
        <f t="shared" si="1"/>
        <v>1.6096386632572505E-4</v>
      </c>
      <c r="Q8">
        <f t="shared" si="1"/>
        <v>5.9995942859149958E-5</v>
      </c>
      <c r="R8">
        <f t="shared" si="1"/>
        <v>2.2359410325185861E-5</v>
      </c>
      <c r="S8">
        <f t="shared" si="1"/>
        <v>8.3325571030018334E-6</v>
      </c>
      <c r="T8">
        <f t="shared" si="1"/>
        <v>3.1051930623179969E-6</v>
      </c>
      <c r="U8">
        <f t="shared" si="1"/>
        <v>1.1571670723341328E-6</v>
      </c>
      <c r="V8">
        <f t="shared" si="1"/>
        <v>4.3122354497620342E-7</v>
      </c>
      <c r="W8">
        <f t="shared" si="1"/>
        <v>1.6069725867527733E-7</v>
      </c>
    </row>
    <row r="9" spans="1:23" x14ac:dyDescent="0.25">
      <c r="A9" t="s">
        <v>32</v>
      </c>
      <c r="B9">
        <f>1-B8</f>
        <v>0.19999999999999996</v>
      </c>
      <c r="C9">
        <f>1-C8</f>
        <v>0.24785207321628677</v>
      </c>
      <c r="D9">
        <f t="shared" ref="D9:W9" si="2">1-D8</f>
        <v>0.29529938643862286</v>
      </c>
      <c r="E9">
        <f t="shared" si="2"/>
        <v>0.36660812353238481</v>
      </c>
      <c r="F9">
        <f t="shared" si="2"/>
        <v>0.4708473574068931</v>
      </c>
      <c r="G9">
        <f t="shared" si="2"/>
        <v>0.60890411314585535</v>
      </c>
      <c r="H9">
        <f t="shared" si="2"/>
        <v>0.75777537371005099</v>
      </c>
      <c r="I9">
        <f t="shared" si="2"/>
        <v>0.87666445411256255</v>
      </c>
      <c r="J9">
        <f t="shared" si="2"/>
        <v>0.94621906790605381</v>
      </c>
      <c r="K9">
        <f t="shared" si="2"/>
        <v>0.97854911741306316</v>
      </c>
      <c r="L9">
        <f t="shared" si="2"/>
        <v>0.99178753505580197</v>
      </c>
      <c r="M9">
        <f t="shared" si="2"/>
        <v>0.99690785705453178</v>
      </c>
      <c r="N9">
        <f t="shared" si="2"/>
        <v>0.998843219133283</v>
      </c>
      <c r="O9">
        <f t="shared" si="2"/>
        <v>0.99956829472616415</v>
      </c>
      <c r="P9">
        <f t="shared" si="2"/>
        <v>0.99983903613367431</v>
      </c>
      <c r="Q9">
        <f t="shared" si="2"/>
        <v>0.9999400040571409</v>
      </c>
      <c r="R9">
        <f t="shared" si="2"/>
        <v>0.99997764058967487</v>
      </c>
      <c r="S9">
        <f t="shared" si="2"/>
        <v>0.99999166744289703</v>
      </c>
      <c r="T9">
        <f t="shared" si="2"/>
        <v>0.99999689480693765</v>
      </c>
      <c r="U9">
        <f t="shared" si="2"/>
        <v>0.99999884283292761</v>
      </c>
      <c r="V9">
        <f t="shared" si="2"/>
        <v>0.99999956877645502</v>
      </c>
      <c r="W9">
        <f t="shared" si="2"/>
        <v>0.99999983930274128</v>
      </c>
    </row>
    <row r="10" spans="1:23" x14ac:dyDescent="0.25">
      <c r="A10" t="s">
        <v>33</v>
      </c>
      <c r="B10">
        <f>$G$2</f>
        <v>0.85</v>
      </c>
      <c r="C10">
        <f>B34+B37+B40+(B35+B38+B41)/2</f>
        <v>0.84142697048935378</v>
      </c>
      <c r="D10">
        <f t="shared" ref="D10:W10" si="3">C34+C37+C40+(C35+C38+C41)/2</f>
        <v>0.86341670939974469</v>
      </c>
      <c r="E10">
        <f t="shared" si="3"/>
        <v>0.88794863072146335</v>
      </c>
      <c r="F10">
        <f t="shared" si="3"/>
        <v>0.91307145318801097</v>
      </c>
      <c r="G10">
        <f t="shared" si="3"/>
        <v>0.93492662061117615</v>
      </c>
      <c r="H10">
        <f t="shared" si="3"/>
        <v>0.94983234464217547</v>
      </c>
      <c r="I10">
        <f t="shared" si="3"/>
        <v>0.9577226010849379</v>
      </c>
      <c r="J10">
        <f t="shared" si="3"/>
        <v>0.96121543118158725</v>
      </c>
      <c r="K10">
        <f t="shared" si="3"/>
        <v>0.96261942695057945</v>
      </c>
      <c r="L10">
        <f t="shared" si="3"/>
        <v>0.96315899698651553</v>
      </c>
      <c r="M10">
        <f t="shared" si="3"/>
        <v>0.9633624847941793</v>
      </c>
      <c r="N10">
        <f t="shared" si="3"/>
        <v>0.96343865888562463</v>
      </c>
      <c r="O10">
        <f t="shared" si="3"/>
        <v>0.96346709361569272</v>
      </c>
      <c r="P10">
        <f t="shared" si="3"/>
        <v>0.96347769664123106</v>
      </c>
      <c r="Q10">
        <f t="shared" si="3"/>
        <v>0.96348164883398479</v>
      </c>
      <c r="R10">
        <f t="shared" si="3"/>
        <v>0.96348312176399409</v>
      </c>
      <c r="S10">
        <f t="shared" si="3"/>
        <v>0.96348367067523522</v>
      </c>
      <c r="T10">
        <f t="shared" si="3"/>
        <v>0.96348387523169643</v>
      </c>
      <c r="U10">
        <f t="shared" si="3"/>
        <v>0.96348395146082377</v>
      </c>
      <c r="V10">
        <f t="shared" si="3"/>
        <v>0.96348397986795997</v>
      </c>
      <c r="W10">
        <f t="shared" si="3"/>
        <v>0.96348399045399891</v>
      </c>
    </row>
    <row r="11" spans="1:23" x14ac:dyDescent="0.25">
      <c r="A11" t="s">
        <v>34</v>
      </c>
      <c r="B11">
        <f>1-B10</f>
        <v>0.15000000000000002</v>
      </c>
      <c r="C11">
        <f>1-C10</f>
        <v>0.15857302951064622</v>
      </c>
      <c r="D11">
        <f t="shared" ref="D11:W11" si="4">1-D10</f>
        <v>0.13658329060025531</v>
      </c>
      <c r="E11">
        <f t="shared" si="4"/>
        <v>0.11205136927853665</v>
      </c>
      <c r="F11">
        <f t="shared" si="4"/>
        <v>8.6928546811989027E-2</v>
      </c>
      <c r="G11">
        <f t="shared" si="4"/>
        <v>6.5073379388823849E-2</v>
      </c>
      <c r="H11">
        <f t="shared" si="4"/>
        <v>5.0167655357824525E-2</v>
      </c>
      <c r="I11">
        <f t="shared" si="4"/>
        <v>4.2277398915062103E-2</v>
      </c>
      <c r="J11">
        <f t="shared" si="4"/>
        <v>3.8784568818412746E-2</v>
      </c>
      <c r="K11">
        <f t="shared" si="4"/>
        <v>3.7380573049420551E-2</v>
      </c>
      <c r="L11">
        <f t="shared" si="4"/>
        <v>3.6841003013484475E-2</v>
      </c>
      <c r="M11">
        <f t="shared" si="4"/>
        <v>3.6637515205820703E-2</v>
      </c>
      <c r="N11">
        <f t="shared" si="4"/>
        <v>3.6561341114375367E-2</v>
      </c>
      <c r="O11">
        <f t="shared" si="4"/>
        <v>3.6532906384307284E-2</v>
      </c>
      <c r="P11">
        <f t="shared" si="4"/>
        <v>3.6522303358768937E-2</v>
      </c>
      <c r="Q11">
        <f t="shared" si="4"/>
        <v>3.6518351166015206E-2</v>
      </c>
      <c r="R11">
        <f t="shared" si="4"/>
        <v>3.6516878236005912E-2</v>
      </c>
      <c r="S11">
        <f t="shared" si="4"/>
        <v>3.6516329324764785E-2</v>
      </c>
      <c r="T11">
        <f t="shared" si="4"/>
        <v>3.6516124768303571E-2</v>
      </c>
      <c r="U11">
        <f t="shared" si="4"/>
        <v>3.6516048539176227E-2</v>
      </c>
      <c r="V11">
        <f t="shared" si="4"/>
        <v>3.6516020132040028E-2</v>
      </c>
      <c r="W11">
        <f t="shared" si="4"/>
        <v>3.6516009546001094E-2</v>
      </c>
    </row>
    <row r="12" spans="1:23" x14ac:dyDescent="0.25">
      <c r="A12" t="s">
        <v>22</v>
      </c>
      <c r="B12">
        <f>B8^2*B10^2</f>
        <v>0.46240000000000003</v>
      </c>
      <c r="C12">
        <f>C8^2*C10^2</f>
        <v>0.40053399505779186</v>
      </c>
      <c r="D12">
        <f t="shared" ref="D12:W12" si="5">D8^2*D10^2</f>
        <v>0.37021174916221172</v>
      </c>
      <c r="E12">
        <f t="shared" si="5"/>
        <v>0.31631563708535282</v>
      </c>
      <c r="F12">
        <f t="shared" si="5"/>
        <v>0.23343795424062591</v>
      </c>
      <c r="G12">
        <f t="shared" si="5"/>
        <v>0.13369696501591397</v>
      </c>
      <c r="H12">
        <f t="shared" si="5"/>
        <v>5.2933486268381562E-2</v>
      </c>
      <c r="I12">
        <f t="shared" si="5"/>
        <v>1.3952627295089545E-2</v>
      </c>
      <c r="J12">
        <f t="shared" si="5"/>
        <v>2.6723794178174177E-3</v>
      </c>
      <c r="K12">
        <f t="shared" si="5"/>
        <v>4.2638270026001181E-4</v>
      </c>
      <c r="L12">
        <f t="shared" si="5"/>
        <v>6.2566668273521519E-5</v>
      </c>
      <c r="M12">
        <f t="shared" si="5"/>
        <v>8.8735741994033327E-6</v>
      </c>
      <c r="N12">
        <f t="shared" si="5"/>
        <v>1.2420821800370072E-6</v>
      </c>
      <c r="O12">
        <f t="shared" si="5"/>
        <v>1.7300094717938296E-7</v>
      </c>
      <c r="P12">
        <f t="shared" si="5"/>
        <v>2.4051386743880695E-8</v>
      </c>
      <c r="Q12">
        <f t="shared" si="5"/>
        <v>3.3414168630367478E-9</v>
      </c>
      <c r="R12">
        <f t="shared" si="5"/>
        <v>4.6409716347017812E-10</v>
      </c>
      <c r="S12">
        <f t="shared" si="5"/>
        <v>6.4453323170708578E-11</v>
      </c>
      <c r="T12">
        <f t="shared" si="5"/>
        <v>8.9508878536617953E-12</v>
      </c>
      <c r="U12">
        <f t="shared" si="5"/>
        <v>1.2430285522378594E-12</v>
      </c>
      <c r="V12">
        <f t="shared" si="5"/>
        <v>1.726211186883174E-13</v>
      </c>
      <c r="W12">
        <f t="shared" si="5"/>
        <v>2.3972092333806003E-14</v>
      </c>
    </row>
    <row r="13" spans="1:23" x14ac:dyDescent="0.25">
      <c r="A13" t="s">
        <v>23</v>
      </c>
      <c r="B13">
        <f>B8^2*2*B10*B11</f>
        <v>0.16320000000000004</v>
      </c>
      <c r="C13">
        <f>C8^2*2*C10*C11</f>
        <v>0.1509670862615162</v>
      </c>
      <c r="D13">
        <f t="shared" ref="D13:W13" si="6">D8^2*2*D10*D11</f>
        <v>0.11712707981897702</v>
      </c>
      <c r="E13">
        <f t="shared" si="6"/>
        <v>7.9832546688716269E-2</v>
      </c>
      <c r="F13">
        <f t="shared" si="6"/>
        <v>4.444870565616682E-2</v>
      </c>
      <c r="G13">
        <f t="shared" si="6"/>
        <v>1.8611328709257371E-2</v>
      </c>
      <c r="H13">
        <f t="shared" si="6"/>
        <v>5.5916160593598475E-3</v>
      </c>
      <c r="I13">
        <f t="shared" si="6"/>
        <v>1.2318405964304262E-3</v>
      </c>
      <c r="J13">
        <f t="shared" si="6"/>
        <v>2.1565838432668487E-4</v>
      </c>
      <c r="K13">
        <f t="shared" si="6"/>
        <v>3.3114706036151569E-5</v>
      </c>
      <c r="L13">
        <f t="shared" si="6"/>
        <v>4.7863723884017475E-6</v>
      </c>
      <c r="M13">
        <f t="shared" si="6"/>
        <v>6.7493952648587134E-7</v>
      </c>
      <c r="N13">
        <f t="shared" si="6"/>
        <v>9.4271056818389842E-8</v>
      </c>
      <c r="O13">
        <f t="shared" si="6"/>
        <v>1.3119757695060205E-8</v>
      </c>
      <c r="P13">
        <f t="shared" si="6"/>
        <v>1.823419568343527E-9</v>
      </c>
      <c r="Q13">
        <f t="shared" si="6"/>
        <v>2.5329602186838619E-10</v>
      </c>
      <c r="R13">
        <f t="shared" si="6"/>
        <v>3.5179401123473959E-11</v>
      </c>
      <c r="S13">
        <f t="shared" si="6"/>
        <v>4.8856017940140537E-12</v>
      </c>
      <c r="T13">
        <f t="shared" si="6"/>
        <v>6.7847889529610752E-13</v>
      </c>
      <c r="U13">
        <f t="shared" si="6"/>
        <v>9.422158175085129E-14</v>
      </c>
      <c r="V13">
        <f t="shared" si="6"/>
        <v>1.3084672660777857E-14</v>
      </c>
      <c r="W13">
        <f t="shared" si="6"/>
        <v>1.8170829223356434E-15</v>
      </c>
    </row>
    <row r="14" spans="1:23" x14ac:dyDescent="0.25">
      <c r="A14" t="s">
        <v>26</v>
      </c>
      <c r="B14">
        <f>B8^2*B11^2</f>
        <v>1.4400000000000007E-2</v>
      </c>
      <c r="C14">
        <f>C8^2*C11^2</f>
        <v>1.4225422445729994E-2</v>
      </c>
      <c r="D14">
        <f t="shared" ref="D14:W14" si="7">D8^2*D11^2</f>
        <v>9.2641257725926563E-3</v>
      </c>
      <c r="E14">
        <f t="shared" si="7"/>
        <v>5.0370854010975954E-3</v>
      </c>
      <c r="F14">
        <f t="shared" si="7"/>
        <v>2.1158592664756158E-3</v>
      </c>
      <c r="G14">
        <f t="shared" si="7"/>
        <v>6.4769898905857337E-4</v>
      </c>
      <c r="H14">
        <f t="shared" si="7"/>
        <v>1.4766725356405908E-4</v>
      </c>
      <c r="I14">
        <f t="shared" si="7"/>
        <v>2.7188987832207588E-5</v>
      </c>
      <c r="J14">
        <f t="shared" si="7"/>
        <v>4.3508547495456792E-6</v>
      </c>
      <c r="K14">
        <f t="shared" si="7"/>
        <v>6.4295746238767828E-7</v>
      </c>
      <c r="L14">
        <f t="shared" si="7"/>
        <v>9.1539797757418651E-8</v>
      </c>
      <c r="M14">
        <f t="shared" si="7"/>
        <v>1.2834269319672882E-8</v>
      </c>
      <c r="N14">
        <f t="shared" si="7"/>
        <v>1.7887367471513244E-9</v>
      </c>
      <c r="O14">
        <f t="shared" si="7"/>
        <v>2.4873858320355553E-10</v>
      </c>
      <c r="P14">
        <f t="shared" si="7"/>
        <v>3.4559950301660114E-11</v>
      </c>
      <c r="Q14">
        <f t="shared" si="7"/>
        <v>4.8002746532530121E-12</v>
      </c>
      <c r="R14">
        <f t="shared" si="7"/>
        <v>6.6666549637606524E-13</v>
      </c>
      <c r="S14">
        <f t="shared" si="7"/>
        <v>9.2582910063669445E-14</v>
      </c>
      <c r="T14">
        <f t="shared" si="7"/>
        <v>1.2857205309915282E-14</v>
      </c>
      <c r="U14">
        <f t="shared" si="7"/>
        <v>1.7854993056373421E-15</v>
      </c>
      <c r="V14">
        <f t="shared" si="7"/>
        <v>2.4795439274849061E-16</v>
      </c>
      <c r="W14">
        <f t="shared" si="7"/>
        <v>3.4433689607347912E-17</v>
      </c>
    </row>
    <row r="15" spans="1:23" x14ac:dyDescent="0.25">
      <c r="A15" t="s">
        <v>27</v>
      </c>
      <c r="B15">
        <f>2*B8*B9*B10^2</f>
        <v>0.23119999999999993</v>
      </c>
      <c r="C15">
        <f>2*C8*C9*C10^2</f>
        <v>0.26397249140386864</v>
      </c>
      <c r="D15">
        <f t="shared" ref="D15:W15" si="8">2*D8*D9*D10^2</f>
        <v>0.31026878727259333</v>
      </c>
      <c r="E15">
        <f t="shared" si="8"/>
        <v>0.36616788583565352</v>
      </c>
      <c r="F15">
        <f t="shared" si="8"/>
        <v>0.41543265600655155</v>
      </c>
      <c r="G15">
        <f t="shared" si="8"/>
        <v>0.4163103456195032</v>
      </c>
      <c r="H15">
        <f t="shared" si="8"/>
        <v>0.33119417255934974</v>
      </c>
      <c r="I15">
        <f t="shared" si="8"/>
        <v>0.19834950748503735</v>
      </c>
      <c r="J15">
        <f t="shared" si="8"/>
        <v>9.4035423462032461E-2</v>
      </c>
      <c r="K15">
        <f t="shared" si="8"/>
        <v>3.8901561586442278E-2</v>
      </c>
      <c r="L15">
        <f t="shared" si="8"/>
        <v>1.511186766099736E-2</v>
      </c>
      <c r="M15">
        <f t="shared" si="8"/>
        <v>5.7216862192650386E-3</v>
      </c>
      <c r="N15">
        <f t="shared" si="8"/>
        <v>2.1449963408493346E-3</v>
      </c>
      <c r="O15">
        <f t="shared" si="8"/>
        <v>8.0113110605120011E-4</v>
      </c>
      <c r="P15">
        <f t="shared" si="8"/>
        <v>2.9879395778202258E-4</v>
      </c>
      <c r="Q15">
        <f t="shared" si="8"/>
        <v>1.1138141122060879E-4</v>
      </c>
      <c r="R15">
        <f t="shared" si="8"/>
        <v>4.1511540759061738E-5</v>
      </c>
      <c r="S15">
        <f t="shared" si="8"/>
        <v>1.5470109670534016E-5</v>
      </c>
      <c r="T15">
        <f t="shared" si="8"/>
        <v>5.7650908525122105E-6</v>
      </c>
      <c r="U15">
        <f t="shared" si="8"/>
        <v>2.1483969662891062E-6</v>
      </c>
      <c r="V15">
        <f t="shared" si="8"/>
        <v>8.0061047807374502E-7</v>
      </c>
      <c r="W15">
        <f t="shared" si="8"/>
        <v>2.9835093242003756E-7</v>
      </c>
    </row>
    <row r="16" spans="1:23" x14ac:dyDescent="0.25">
      <c r="A16" t="s">
        <v>25</v>
      </c>
      <c r="B16">
        <f>4*B8*B9*B10*B11</f>
        <v>8.1600000000000006E-2</v>
      </c>
      <c r="C16">
        <f>4*C8*C9*C10*C11</f>
        <v>9.9495070011935374E-2</v>
      </c>
      <c r="D16">
        <f t="shared" ref="D16:W16" si="9">4*D8*D9*D10*D11</f>
        <v>9.8162408660593725E-2</v>
      </c>
      <c r="E16">
        <f t="shared" si="9"/>
        <v>9.2414384287917803E-2</v>
      </c>
      <c r="F16">
        <f t="shared" si="9"/>
        <v>7.9102149035116989E-2</v>
      </c>
      <c r="G16">
        <f t="shared" si="9"/>
        <v>5.7952614604728413E-2</v>
      </c>
      <c r="H16">
        <f t="shared" si="9"/>
        <v>3.4985616565282748E-2</v>
      </c>
      <c r="I16">
        <f t="shared" si="9"/>
        <v>1.7511753910895361E-2</v>
      </c>
      <c r="J16">
        <f t="shared" si="9"/>
        <v>7.5885659641325284E-3</v>
      </c>
      <c r="K16">
        <f t="shared" si="9"/>
        <v>3.0212618276884082E-3</v>
      </c>
      <c r="L16">
        <f t="shared" si="9"/>
        <v>1.1560632538969613E-3</v>
      </c>
      <c r="M16">
        <f t="shared" si="9"/>
        <v>4.3520143075956373E-4</v>
      </c>
      <c r="N16">
        <f t="shared" si="9"/>
        <v>1.628000748850782E-4</v>
      </c>
      <c r="O16">
        <f t="shared" si="9"/>
        <v>6.0754846518088369E-5</v>
      </c>
      <c r="P16">
        <f t="shared" si="9"/>
        <v>2.2652612729749062E-5</v>
      </c>
      <c r="Q16">
        <f t="shared" si="9"/>
        <v>8.4432650964198968E-6</v>
      </c>
      <c r="R16">
        <f t="shared" si="9"/>
        <v>3.1466495780690337E-6</v>
      </c>
      <c r="S16">
        <f t="shared" si="9"/>
        <v>1.1726438892805382E-6</v>
      </c>
      <c r="T16">
        <f t="shared" si="9"/>
        <v>4.3699491456526223E-7</v>
      </c>
      <c r="U16">
        <f t="shared" si="9"/>
        <v>1.6284852027578761E-7</v>
      </c>
      <c r="V16">
        <f t="shared" si="9"/>
        <v>6.0686236504460756E-8</v>
      </c>
      <c r="W16">
        <f t="shared" si="9"/>
        <v>2.2614979811288472E-8</v>
      </c>
    </row>
    <row r="17" spans="1:23" x14ac:dyDescent="0.25">
      <c r="A17" t="s">
        <v>24</v>
      </c>
      <c r="B17">
        <f>2*B8*B9*B11^2</f>
        <v>7.2000000000000007E-3</v>
      </c>
      <c r="C17">
        <f>2*C8*C9*C11^2</f>
        <v>9.3752846215464057E-3</v>
      </c>
      <c r="D17">
        <f t="shared" ref="D17:W17" si="10">2*D8*D9*D11^2</f>
        <v>7.7641216820043945E-3</v>
      </c>
      <c r="E17">
        <f t="shared" si="10"/>
        <v>5.8309444613256775E-3</v>
      </c>
      <c r="F17">
        <f t="shared" si="10"/>
        <v>3.7654418180086352E-3</v>
      </c>
      <c r="G17">
        <f t="shared" si="10"/>
        <v>2.0168280555978345E-3</v>
      </c>
      <c r="H17">
        <f t="shared" si="10"/>
        <v>9.239242926546721E-4</v>
      </c>
      <c r="I17">
        <f t="shared" si="10"/>
        <v>3.8651662023775417E-4</v>
      </c>
      <c r="J17">
        <f t="shared" si="10"/>
        <v>1.5309744794003499E-4</v>
      </c>
      <c r="K17">
        <f t="shared" si="10"/>
        <v>5.8661032225942448E-5</v>
      </c>
      <c r="L17">
        <f t="shared" si="10"/>
        <v>2.2109812582269272E-5</v>
      </c>
      <c r="M17">
        <f t="shared" si="10"/>
        <v>8.2755449214191682E-6</v>
      </c>
      <c r="N17">
        <f t="shared" si="10"/>
        <v>3.0890337523947212E-6</v>
      </c>
      <c r="O17">
        <f t="shared" si="10"/>
        <v>1.1518562154047024E-6</v>
      </c>
      <c r="P17">
        <f t="shared" si="10"/>
        <v>4.2934340715344878E-7</v>
      </c>
      <c r="Q17">
        <f t="shared" si="10"/>
        <v>1.6001037495211773E-7</v>
      </c>
      <c r="R17">
        <f t="shared" si="10"/>
        <v>5.963042678077788E-8</v>
      </c>
      <c r="S17">
        <f t="shared" si="10"/>
        <v>2.2221783173362603E-8</v>
      </c>
      <c r="T17">
        <f t="shared" si="10"/>
        <v>8.2810731106121978E-9</v>
      </c>
      <c r="U17">
        <f t="shared" si="10"/>
        <v>3.0859800321051214E-9</v>
      </c>
      <c r="V17">
        <f t="shared" si="10"/>
        <v>1.1500034667095993E-9</v>
      </c>
      <c r="W17">
        <f t="shared" si="10"/>
        <v>4.2855347201073166E-10</v>
      </c>
    </row>
    <row r="18" spans="1:23" x14ac:dyDescent="0.25">
      <c r="A18" t="s">
        <v>28</v>
      </c>
      <c r="B18">
        <f>B9^2*B10^2</f>
        <v>2.8899999999999981E-2</v>
      </c>
      <c r="C18">
        <f>C9^2*C10^2</f>
        <v>4.3492860205231361E-2</v>
      </c>
      <c r="D18">
        <f t="shared" ref="D18:W18" si="11">D9^2*D10^2</f>
        <v>6.5007877635878064E-2</v>
      </c>
      <c r="E18">
        <f t="shared" si="11"/>
        <v>0.10596924787911534</v>
      </c>
      <c r="F18">
        <f t="shared" si="11"/>
        <v>0.1848288683796887</v>
      </c>
      <c r="G18">
        <f t="shared" si="11"/>
        <v>0.32408047529201695</v>
      </c>
      <c r="H18">
        <f t="shared" si="11"/>
        <v>0.51805382410072121</v>
      </c>
      <c r="I18">
        <f t="shared" si="11"/>
        <v>0.70493044584877218</v>
      </c>
      <c r="J18">
        <f t="shared" si="11"/>
        <v>0.82722730226175478</v>
      </c>
      <c r="K18">
        <f t="shared" si="11"/>
        <v>0.88730821685595973</v>
      </c>
      <c r="L18">
        <f t="shared" si="11"/>
        <v>0.9125008191467997</v>
      </c>
      <c r="M18">
        <f t="shared" si="11"/>
        <v>0.92233671731535094</v>
      </c>
      <c r="N18">
        <f t="shared" si="11"/>
        <v>0.92606781101230162</v>
      </c>
      <c r="O18">
        <f t="shared" si="11"/>
        <v>0.92746753637327151</v>
      </c>
      <c r="P18">
        <f t="shared" si="11"/>
        <v>0.92799045391592327</v>
      </c>
      <c r="Q18">
        <f t="shared" si="11"/>
        <v>0.92818550288721657</v>
      </c>
      <c r="R18">
        <f t="shared" si="11"/>
        <v>0.92825821391923535</v>
      </c>
      <c r="S18">
        <f t="shared" si="11"/>
        <v>0.92828531348370125</v>
      </c>
      <c r="T18">
        <f t="shared" si="11"/>
        <v>0.92829541273168359</v>
      </c>
      <c r="U18">
        <f t="shared" si="11"/>
        <v>0.92829917632435355</v>
      </c>
      <c r="V18">
        <f t="shared" si="11"/>
        <v>0.92830057885155282</v>
      </c>
      <c r="W18">
        <f t="shared" si="11"/>
        <v>0.92830110151020506</v>
      </c>
    </row>
    <row r="19" spans="1:23" x14ac:dyDescent="0.25">
      <c r="A19" t="s">
        <v>29</v>
      </c>
      <c r="B19">
        <f>B9^2*2*B10*B11</f>
        <v>1.0199999999999996E-2</v>
      </c>
      <c r="C19">
        <f>C9^2*2*C10*C11</f>
        <v>1.6393091371472331E-2</v>
      </c>
      <c r="D19">
        <f t="shared" ref="D19:W19" si="12">D9^2*2*D10*D11</f>
        <v>2.0567102178552298E-2</v>
      </c>
      <c r="E19">
        <f t="shared" si="12"/>
        <v>2.6744788866049262E-2</v>
      </c>
      <c r="F19">
        <f t="shared" si="12"/>
        <v>3.5193094431005899E-2</v>
      </c>
      <c r="G19">
        <f t="shared" si="12"/>
        <v>4.5113726053498303E-2</v>
      </c>
      <c r="H19">
        <f t="shared" si="12"/>
        <v>5.4724490802803533E-2</v>
      </c>
      <c r="I19">
        <f t="shared" si="12"/>
        <v>6.2236446404751823E-2</v>
      </c>
      <c r="J19">
        <f t="shared" si="12"/>
        <v>6.6756427731505891E-2</v>
      </c>
      <c r="K19">
        <f t="shared" si="12"/>
        <v>6.8912155082110418E-2</v>
      </c>
      <c r="L19">
        <f t="shared" si="12"/>
        <v>6.9806637394604437E-2</v>
      </c>
      <c r="M19">
        <f t="shared" si="12"/>
        <v>7.0154539000441871E-2</v>
      </c>
      <c r="N19">
        <f t="shared" si="12"/>
        <v>7.028632455464541E-2</v>
      </c>
      <c r="O19">
        <f t="shared" si="12"/>
        <v>7.0335738304569656E-2</v>
      </c>
      <c r="P19">
        <f t="shared" si="12"/>
        <v>7.0354194996128674E-2</v>
      </c>
      <c r="Q19">
        <f t="shared" si="12"/>
        <v>7.036107886986917E-2</v>
      </c>
      <c r="R19">
        <f t="shared" si="12"/>
        <v>7.0363644995047797E-2</v>
      </c>
      <c r="S19">
        <f t="shared" si="12"/>
        <v>7.0364601386045333E-2</v>
      </c>
      <c r="T19">
        <f t="shared" si="12"/>
        <v>7.0364957804825462E-2</v>
      </c>
      <c r="U19">
        <f t="shared" si="12"/>
        <v>7.0365090627907009E-2</v>
      </c>
      <c r="V19">
        <f t="shared" si="12"/>
        <v>7.0365140125263362E-2</v>
      </c>
      <c r="W19">
        <f t="shared" si="12"/>
        <v>7.0365158570693268E-2</v>
      </c>
    </row>
    <row r="20" spans="1:23" x14ac:dyDescent="0.25">
      <c r="A20" t="s">
        <v>30</v>
      </c>
      <c r="B20">
        <f>B9^2*B11^2</f>
        <v>8.9999999999999976E-4</v>
      </c>
      <c r="C20">
        <f>C9^2*C11^2</f>
        <v>1.5446986209078808E-3</v>
      </c>
      <c r="D20">
        <f t="shared" ref="D20:W20" si="13">D9^2*D11^2</f>
        <v>1.6267478165967397E-3</v>
      </c>
      <c r="E20">
        <f t="shared" si="13"/>
        <v>1.6874794947717145E-3</v>
      </c>
      <c r="F20">
        <f t="shared" si="13"/>
        <v>1.6752711663599168E-3</v>
      </c>
      <c r="G20">
        <f t="shared" si="13"/>
        <v>1.5700176604253964E-3</v>
      </c>
      <c r="H20">
        <f t="shared" si="13"/>
        <v>1.4452020978827286E-3</v>
      </c>
      <c r="I20">
        <f t="shared" si="13"/>
        <v>1.3736728509533324E-3</v>
      </c>
      <c r="J20">
        <f t="shared" si="13"/>
        <v>1.3467944757406135E-3</v>
      </c>
      <c r="K20">
        <f t="shared" si="13"/>
        <v>1.3380032518147359E-3</v>
      </c>
      <c r="L20">
        <f t="shared" si="13"/>
        <v>1.3350581506595455E-3</v>
      </c>
      <c r="M20">
        <f t="shared" si="13"/>
        <v>1.3340191412660044E-3</v>
      </c>
      <c r="N20">
        <f t="shared" si="13"/>
        <v>1.3336408415925726E-3</v>
      </c>
      <c r="O20">
        <f t="shared" si="13"/>
        <v>1.3335011439305718E-3</v>
      </c>
      <c r="P20">
        <f t="shared" si="13"/>
        <v>1.3334492646628411E-3</v>
      </c>
      <c r="Q20">
        <f t="shared" si="13"/>
        <v>1.3334299567091775E-3</v>
      </c>
      <c r="R20">
        <f t="shared" si="13"/>
        <v>1.3334227650098362E-3</v>
      </c>
      <c r="S20">
        <f t="shared" si="13"/>
        <v>1.3334200854789205E-3</v>
      </c>
      <c r="T20">
        <f t="shared" si="13"/>
        <v>1.3334190870083456E-3</v>
      </c>
      <c r="U20">
        <f t="shared" si="13"/>
        <v>1.3334187149336566E-3</v>
      </c>
      <c r="V20">
        <f t="shared" si="13"/>
        <v>1.3334185762798379E-3</v>
      </c>
      <c r="W20">
        <f t="shared" si="13"/>
        <v>1.3334185246101364E-3</v>
      </c>
    </row>
    <row r="21" spans="1:23" x14ac:dyDescent="0.25">
      <c r="A21" t="s">
        <v>35</v>
      </c>
      <c r="B21">
        <f>SUM(B12:B20)</f>
        <v>0.99999999999999989</v>
      </c>
      <c r="C21">
        <f>SUM(C12:C20)</f>
        <v>1</v>
      </c>
      <c r="D21">
        <f t="shared" ref="D21:W21" si="14">SUM(D12:D20)</f>
        <v>0.99999999999999978</v>
      </c>
      <c r="E21">
        <f t="shared" si="14"/>
        <v>0.99999999999999989</v>
      </c>
      <c r="F21">
        <f t="shared" si="14"/>
        <v>1.0000000000000002</v>
      </c>
      <c r="G21">
        <f t="shared" si="14"/>
        <v>1</v>
      </c>
      <c r="H21">
        <f t="shared" si="14"/>
        <v>1.0000000000000002</v>
      </c>
      <c r="I21">
        <f t="shared" si="14"/>
        <v>1</v>
      </c>
      <c r="J21">
        <f t="shared" si="14"/>
        <v>1</v>
      </c>
      <c r="K21">
        <f t="shared" si="14"/>
        <v>1</v>
      </c>
      <c r="L21">
        <f t="shared" si="14"/>
        <v>1</v>
      </c>
      <c r="M21">
        <f t="shared" si="14"/>
        <v>1</v>
      </c>
      <c r="N21">
        <f t="shared" si="14"/>
        <v>1</v>
      </c>
      <c r="O21">
        <f t="shared" si="14"/>
        <v>0.99999999999999989</v>
      </c>
      <c r="P21">
        <f t="shared" si="14"/>
        <v>1</v>
      </c>
      <c r="Q21">
        <f t="shared" si="14"/>
        <v>1.0000000000000002</v>
      </c>
      <c r="R21">
        <f t="shared" si="14"/>
        <v>1.0000000000000002</v>
      </c>
      <c r="S21">
        <f t="shared" si="14"/>
        <v>1</v>
      </c>
      <c r="T21">
        <f t="shared" si="14"/>
        <v>0.99999999999999978</v>
      </c>
      <c r="U21">
        <f t="shared" si="14"/>
        <v>0.99999999999999978</v>
      </c>
      <c r="V21">
        <f t="shared" si="14"/>
        <v>1</v>
      </c>
      <c r="W21">
        <f t="shared" si="14"/>
        <v>1</v>
      </c>
    </row>
    <row r="22" spans="1:23" x14ac:dyDescent="0.25">
      <c r="A22" t="s">
        <v>22</v>
      </c>
      <c r="B22">
        <f>IF($B$2&gt;$G$3,B12,B12*$G$5)</f>
        <v>0.18496000000000001</v>
      </c>
      <c r="C22">
        <f>IF($B$2&gt;$G$3,C12,C12*$G$5)</f>
        <v>0.16021359802311674</v>
      </c>
      <c r="D22">
        <f t="shared" ref="D22:W22" si="15">IF($B$2&gt;$G$3,D12,D12*$G$5)</f>
        <v>0.14808469966488469</v>
      </c>
      <c r="E22">
        <f t="shared" si="15"/>
        <v>0.12652625483414112</v>
      </c>
      <c r="F22">
        <f t="shared" si="15"/>
        <v>9.3375181696250364E-2</v>
      </c>
      <c r="G22">
        <f t="shared" si="15"/>
        <v>5.3478786006365589E-2</v>
      </c>
      <c r="H22">
        <f t="shared" si="15"/>
        <v>2.1173394507352627E-2</v>
      </c>
      <c r="I22">
        <f t="shared" si="15"/>
        <v>5.5810509180358181E-3</v>
      </c>
      <c r="J22">
        <f t="shared" si="15"/>
        <v>1.068951767126967E-3</v>
      </c>
      <c r="K22">
        <f t="shared" si="15"/>
        <v>1.7055308010400475E-4</v>
      </c>
      <c r="L22">
        <f t="shared" si="15"/>
        <v>2.5026667309408608E-5</v>
      </c>
      <c r="M22">
        <f t="shared" si="15"/>
        <v>3.5494296797613332E-6</v>
      </c>
      <c r="N22">
        <f t="shared" si="15"/>
        <v>4.9683287201480293E-7</v>
      </c>
      <c r="O22">
        <f t="shared" si="15"/>
        <v>6.9200378871753186E-8</v>
      </c>
      <c r="P22">
        <f t="shared" si="15"/>
        <v>9.6205546975522792E-9</v>
      </c>
      <c r="Q22">
        <f t="shared" si="15"/>
        <v>1.3365667452146992E-9</v>
      </c>
      <c r="R22">
        <f t="shared" si="15"/>
        <v>1.8563886538807127E-10</v>
      </c>
      <c r="S22">
        <f t="shared" si="15"/>
        <v>2.5781329268283432E-11</v>
      </c>
      <c r="T22">
        <f t="shared" si="15"/>
        <v>3.5803551414647182E-12</v>
      </c>
      <c r="U22">
        <f t="shared" si="15"/>
        <v>4.9721142089514375E-13</v>
      </c>
      <c r="V22">
        <f t="shared" si="15"/>
        <v>6.9048447475326966E-14</v>
      </c>
      <c r="W22">
        <f t="shared" si="15"/>
        <v>9.5888369335224024E-15</v>
      </c>
    </row>
    <row r="23" spans="1:23" x14ac:dyDescent="0.25">
      <c r="A23" t="s">
        <v>23</v>
      </c>
      <c r="B23">
        <f>IF($B$3&gt;$G$3,B13,B13*$G$5)</f>
        <v>6.5280000000000019E-2</v>
      </c>
      <c r="C23">
        <f>IF($B$3&gt;$G$3,C13,C13*$G$5)</f>
        <v>6.0386834504606482E-2</v>
      </c>
      <c r="D23">
        <f t="shared" ref="D23:W23" si="16">IF($B$3&gt;$G$3,D13,D13*$G$5)</f>
        <v>4.6850831927590812E-2</v>
      </c>
      <c r="E23">
        <f t="shared" si="16"/>
        <v>3.1933018675486508E-2</v>
      </c>
      <c r="F23">
        <f t="shared" si="16"/>
        <v>1.7779482262466728E-2</v>
      </c>
      <c r="G23">
        <f t="shared" si="16"/>
        <v>7.4445314837029491E-3</v>
      </c>
      <c r="H23">
        <f t="shared" si="16"/>
        <v>2.2366464237439389E-3</v>
      </c>
      <c r="I23">
        <f t="shared" si="16"/>
        <v>4.927362385721705E-4</v>
      </c>
      <c r="J23">
        <f t="shared" si="16"/>
        <v>8.6263353730673954E-5</v>
      </c>
      <c r="K23">
        <f t="shared" si="16"/>
        <v>1.3245882414460628E-5</v>
      </c>
      <c r="L23">
        <f t="shared" si="16"/>
        <v>1.9145489553606991E-6</v>
      </c>
      <c r="M23">
        <f t="shared" si="16"/>
        <v>2.6997581059434855E-7</v>
      </c>
      <c r="N23">
        <f t="shared" si="16"/>
        <v>3.7708422727355938E-8</v>
      </c>
      <c r="O23">
        <f t="shared" si="16"/>
        <v>5.2479030780240824E-9</v>
      </c>
      <c r="P23">
        <f t="shared" si="16"/>
        <v>7.2936782733741085E-10</v>
      </c>
      <c r="Q23">
        <f t="shared" si="16"/>
        <v>1.0131840874735448E-10</v>
      </c>
      <c r="R23">
        <f t="shared" si="16"/>
        <v>1.4071760449389584E-11</v>
      </c>
      <c r="S23">
        <f t="shared" si="16"/>
        <v>1.9542407176056216E-12</v>
      </c>
      <c r="T23">
        <f t="shared" si="16"/>
        <v>2.7139155811844304E-13</v>
      </c>
      <c r="U23">
        <f t="shared" si="16"/>
        <v>3.7688632700340521E-14</v>
      </c>
      <c r="V23">
        <f t="shared" si="16"/>
        <v>5.2338690643111431E-15</v>
      </c>
      <c r="W23">
        <f t="shared" si="16"/>
        <v>7.2683316893425744E-16</v>
      </c>
    </row>
    <row r="24" spans="1:23" x14ac:dyDescent="0.25">
      <c r="A24" t="s">
        <v>26</v>
      </c>
      <c r="B24">
        <f>IF($B$4&gt;$G$3,B14,B14*$G$5)</f>
        <v>5.760000000000003E-3</v>
      </c>
      <c r="C24">
        <f>IF($B$4&gt;$G$3,C14,C14*$G$5)</f>
        <v>5.6901689782919984E-3</v>
      </c>
      <c r="D24">
        <f t="shared" ref="D24:W24" si="17">IF($B$4&gt;$G$3,D14,D14*$G$5)</f>
        <v>3.7056503090370629E-3</v>
      </c>
      <c r="E24">
        <f t="shared" si="17"/>
        <v>2.0148341604390384E-3</v>
      </c>
      <c r="F24">
        <f t="shared" si="17"/>
        <v>8.4634370659024633E-4</v>
      </c>
      <c r="G24">
        <f t="shared" si="17"/>
        <v>2.5907959562342938E-4</v>
      </c>
      <c r="H24">
        <f t="shared" si="17"/>
        <v>5.9066901425623632E-5</v>
      </c>
      <c r="I24">
        <f t="shared" si="17"/>
        <v>1.0875595132883036E-5</v>
      </c>
      <c r="J24">
        <f t="shared" si="17"/>
        <v>1.7403418998182717E-6</v>
      </c>
      <c r="K24">
        <f t="shared" si="17"/>
        <v>2.5718298495507131E-7</v>
      </c>
      <c r="L24">
        <f t="shared" si="17"/>
        <v>3.6615919102967462E-8</v>
      </c>
      <c r="M24">
        <f t="shared" si="17"/>
        <v>5.1337077278691534E-9</v>
      </c>
      <c r="N24">
        <f t="shared" si="17"/>
        <v>7.1549469886052978E-10</v>
      </c>
      <c r="O24">
        <f t="shared" si="17"/>
        <v>9.9495433281422211E-11</v>
      </c>
      <c r="P24">
        <f t="shared" si="17"/>
        <v>1.3823980120664047E-11</v>
      </c>
      <c r="Q24">
        <f t="shared" si="17"/>
        <v>1.9201098613012048E-12</v>
      </c>
      <c r="R24">
        <f t="shared" si="17"/>
        <v>2.666661985504261E-13</v>
      </c>
      <c r="S24">
        <f t="shared" si="17"/>
        <v>3.703316402546778E-14</v>
      </c>
      <c r="T24">
        <f t="shared" si="17"/>
        <v>5.1428821239661134E-15</v>
      </c>
      <c r="U24">
        <f t="shared" si="17"/>
        <v>7.1419972225493691E-16</v>
      </c>
      <c r="V24">
        <f t="shared" si="17"/>
        <v>9.918175709939625E-17</v>
      </c>
      <c r="W24">
        <f t="shared" si="17"/>
        <v>1.3773475842939166E-17</v>
      </c>
    </row>
    <row r="25" spans="1:23" x14ac:dyDescent="0.25">
      <c r="A25" t="s">
        <v>27</v>
      </c>
      <c r="B25">
        <f>IF($C$2&gt;$G$3,B15,B15*$G$5)</f>
        <v>9.2479999999999979E-2</v>
      </c>
      <c r="C25">
        <f>IF($C$2&gt;$G$3,C15,C15*$G$5)</f>
        <v>0.10558899656154747</v>
      </c>
      <c r="D25">
        <f t="shared" ref="D25:W25" si="18">IF($C$2&gt;$G$3,D15,D15*$G$5)</f>
        <v>0.12410751490903733</v>
      </c>
      <c r="E25">
        <f t="shared" si="18"/>
        <v>0.14646715433426141</v>
      </c>
      <c r="F25">
        <f t="shared" si="18"/>
        <v>0.16617306240262064</v>
      </c>
      <c r="G25">
        <f t="shared" si="18"/>
        <v>0.1665241382478013</v>
      </c>
      <c r="H25">
        <f t="shared" si="18"/>
        <v>0.13247766902373989</v>
      </c>
      <c r="I25">
        <f t="shared" si="18"/>
        <v>7.9339802994014941E-2</v>
      </c>
      <c r="J25">
        <f t="shared" si="18"/>
        <v>3.761416938481299E-2</v>
      </c>
      <c r="K25">
        <f t="shared" si="18"/>
        <v>1.5560624634576912E-2</v>
      </c>
      <c r="L25">
        <f t="shared" si="18"/>
        <v>6.0447470643989441E-3</v>
      </c>
      <c r="M25">
        <f t="shared" si="18"/>
        <v>2.2886744877060154E-3</v>
      </c>
      <c r="N25">
        <f t="shared" si="18"/>
        <v>8.5799853633973392E-4</v>
      </c>
      <c r="O25">
        <f t="shared" si="18"/>
        <v>3.2045244242048007E-4</v>
      </c>
      <c r="P25">
        <f t="shared" si="18"/>
        <v>1.1951758311280904E-4</v>
      </c>
      <c r="Q25">
        <f t="shared" si="18"/>
        <v>4.4552564488243519E-5</v>
      </c>
      <c r="R25">
        <f t="shared" si="18"/>
        <v>1.6604616303624697E-5</v>
      </c>
      <c r="S25">
        <f t="shared" si="18"/>
        <v>6.1880438682136067E-6</v>
      </c>
      <c r="T25">
        <f t="shared" si="18"/>
        <v>2.3060363410048845E-6</v>
      </c>
      <c r="U25">
        <f t="shared" si="18"/>
        <v>8.5935878651564251E-7</v>
      </c>
      <c r="V25">
        <f t="shared" si="18"/>
        <v>3.2024419122949804E-7</v>
      </c>
      <c r="W25">
        <f t="shared" si="18"/>
        <v>1.1934037296801504E-7</v>
      </c>
    </row>
    <row r="26" spans="1:23" x14ac:dyDescent="0.25">
      <c r="A26" t="s">
        <v>25</v>
      </c>
      <c r="B26">
        <f>IF($C$3&gt;$G$3,B16,B16*G5)</f>
        <v>3.2640000000000002E-2</v>
      </c>
      <c r="C26">
        <f>IF($C$3&gt;$G$3,C16,C16*H5)</f>
        <v>0</v>
      </c>
      <c r="D26">
        <f t="shared" ref="D26:W26" si="19">IF($C$3&gt;$G$3,D16,D16*I5)</f>
        <v>0</v>
      </c>
      <c r="E26">
        <f t="shared" si="19"/>
        <v>0</v>
      </c>
      <c r="F26">
        <f t="shared" si="19"/>
        <v>0</v>
      </c>
      <c r="G26">
        <f t="shared" si="19"/>
        <v>0</v>
      </c>
      <c r="H26">
        <f t="shared" si="19"/>
        <v>0</v>
      </c>
      <c r="I26">
        <f t="shared" si="19"/>
        <v>0</v>
      </c>
      <c r="J26">
        <f t="shared" si="19"/>
        <v>0</v>
      </c>
      <c r="K26">
        <f t="shared" si="19"/>
        <v>0</v>
      </c>
      <c r="L26">
        <f t="shared" si="19"/>
        <v>0</v>
      </c>
      <c r="M26">
        <f t="shared" si="19"/>
        <v>0</v>
      </c>
      <c r="N26">
        <f t="shared" si="19"/>
        <v>0</v>
      </c>
      <c r="O26">
        <f t="shared" si="19"/>
        <v>0</v>
      </c>
      <c r="P26">
        <f t="shared" si="19"/>
        <v>0</v>
      </c>
      <c r="Q26">
        <f t="shared" si="19"/>
        <v>0</v>
      </c>
      <c r="R26">
        <f t="shared" si="19"/>
        <v>0</v>
      </c>
      <c r="S26">
        <f t="shared" si="19"/>
        <v>0</v>
      </c>
      <c r="T26">
        <f t="shared" si="19"/>
        <v>0</v>
      </c>
      <c r="U26">
        <f t="shared" si="19"/>
        <v>0</v>
      </c>
      <c r="V26">
        <f t="shared" si="19"/>
        <v>0</v>
      </c>
      <c r="W26">
        <f t="shared" si="19"/>
        <v>0</v>
      </c>
    </row>
    <row r="27" spans="1:23" x14ac:dyDescent="0.25">
      <c r="A27" t="s">
        <v>24</v>
      </c>
      <c r="B27">
        <f>IF($C$4&gt;$G$3,B17,B17*G5)</f>
        <v>7.2000000000000007E-3</v>
      </c>
      <c r="C27">
        <f>IF($C$4&gt;$G$3,C17,C17*H5)</f>
        <v>9.3752846215464057E-3</v>
      </c>
      <c r="D27">
        <f t="shared" ref="D27:W27" si="20">IF($C$4&gt;$G$3,D17,D17*I5)</f>
        <v>7.7641216820043945E-3</v>
      </c>
      <c r="E27">
        <f t="shared" si="20"/>
        <v>5.8309444613256775E-3</v>
      </c>
      <c r="F27">
        <f t="shared" si="20"/>
        <v>3.7654418180086352E-3</v>
      </c>
      <c r="G27">
        <f t="shared" si="20"/>
        <v>2.0168280555978345E-3</v>
      </c>
      <c r="H27">
        <f t="shared" si="20"/>
        <v>9.239242926546721E-4</v>
      </c>
      <c r="I27">
        <f t="shared" si="20"/>
        <v>3.8651662023775417E-4</v>
      </c>
      <c r="J27">
        <f t="shared" si="20"/>
        <v>1.5309744794003499E-4</v>
      </c>
      <c r="K27">
        <f t="shared" si="20"/>
        <v>5.8661032225942448E-5</v>
      </c>
      <c r="L27">
        <f t="shared" si="20"/>
        <v>2.2109812582269272E-5</v>
      </c>
      <c r="M27">
        <f t="shared" si="20"/>
        <v>8.2755449214191682E-6</v>
      </c>
      <c r="N27">
        <f t="shared" si="20"/>
        <v>3.0890337523947212E-6</v>
      </c>
      <c r="O27">
        <f t="shared" si="20"/>
        <v>1.1518562154047024E-6</v>
      </c>
      <c r="P27">
        <f t="shared" si="20"/>
        <v>4.2934340715344878E-7</v>
      </c>
      <c r="Q27">
        <f t="shared" si="20"/>
        <v>1.6001037495211773E-7</v>
      </c>
      <c r="R27">
        <f t="shared" si="20"/>
        <v>5.963042678077788E-8</v>
      </c>
      <c r="S27">
        <f t="shared" si="20"/>
        <v>2.2221783173362603E-8</v>
      </c>
      <c r="T27">
        <f t="shared" si="20"/>
        <v>8.2810731106121978E-9</v>
      </c>
      <c r="U27">
        <f t="shared" si="20"/>
        <v>3.0859800321051214E-9</v>
      </c>
      <c r="V27">
        <f t="shared" si="20"/>
        <v>1.1500034667095993E-9</v>
      </c>
      <c r="W27">
        <f t="shared" si="20"/>
        <v>4.2855347201073166E-10</v>
      </c>
    </row>
    <row r="28" spans="1:23" x14ac:dyDescent="0.25">
      <c r="A28" t="s">
        <v>28</v>
      </c>
      <c r="B28">
        <f>IF($D$2&gt;$G$3,B18,B18*$G$5)</f>
        <v>2.8899999999999981E-2</v>
      </c>
      <c r="C28">
        <f>IF($D$2&gt;$G$3,C18,C18*$G$5)</f>
        <v>4.3492860205231361E-2</v>
      </c>
      <c r="D28">
        <f t="shared" ref="D28:W28" si="21">IF($D$2&gt;$G$3,D18,D18*$G$5)</f>
        <v>6.5007877635878064E-2</v>
      </c>
      <c r="E28">
        <f t="shared" si="21"/>
        <v>0.10596924787911534</v>
      </c>
      <c r="F28">
        <f t="shared" si="21"/>
        <v>0.1848288683796887</v>
      </c>
      <c r="G28">
        <f t="shared" si="21"/>
        <v>0.32408047529201695</v>
      </c>
      <c r="H28">
        <f t="shared" si="21"/>
        <v>0.51805382410072121</v>
      </c>
      <c r="I28">
        <f t="shared" si="21"/>
        <v>0.70493044584877218</v>
      </c>
      <c r="J28">
        <f t="shared" si="21"/>
        <v>0.82722730226175478</v>
      </c>
      <c r="K28">
        <f t="shared" si="21"/>
        <v>0.88730821685595973</v>
      </c>
      <c r="L28">
        <f t="shared" si="21"/>
        <v>0.9125008191467997</v>
      </c>
      <c r="M28">
        <f t="shared" si="21"/>
        <v>0.92233671731535094</v>
      </c>
      <c r="N28">
        <f t="shared" si="21"/>
        <v>0.92606781101230162</v>
      </c>
      <c r="O28">
        <f t="shared" si="21"/>
        <v>0.92746753637327151</v>
      </c>
      <c r="P28">
        <f t="shared" si="21"/>
        <v>0.92799045391592327</v>
      </c>
      <c r="Q28">
        <f t="shared" si="21"/>
        <v>0.92818550288721657</v>
      </c>
      <c r="R28">
        <f t="shared" si="21"/>
        <v>0.92825821391923535</v>
      </c>
      <c r="S28">
        <f t="shared" si="21"/>
        <v>0.92828531348370125</v>
      </c>
      <c r="T28">
        <f t="shared" si="21"/>
        <v>0.92829541273168359</v>
      </c>
      <c r="U28">
        <f t="shared" si="21"/>
        <v>0.92829917632435355</v>
      </c>
      <c r="V28">
        <f t="shared" si="21"/>
        <v>0.92830057885155282</v>
      </c>
      <c r="W28">
        <f t="shared" si="21"/>
        <v>0.92830110151020506</v>
      </c>
    </row>
    <row r="29" spans="1:23" x14ac:dyDescent="0.25">
      <c r="A29" t="s">
        <v>29</v>
      </c>
      <c r="B29">
        <f>IF($D$3&gt;$G$3,B19,B19*G5)</f>
        <v>1.0199999999999996E-2</v>
      </c>
      <c r="C29">
        <f>IF($D$3&gt;$G$3,C19,C19*H5)</f>
        <v>1.6393091371472331E-2</v>
      </c>
      <c r="D29">
        <f t="shared" ref="D29:W29" si="22">IF($D$3&gt;$G$3,D19,D19*I5)</f>
        <v>2.0567102178552298E-2</v>
      </c>
      <c r="E29">
        <f t="shared" si="22"/>
        <v>2.6744788866049262E-2</v>
      </c>
      <c r="F29">
        <f t="shared" si="22"/>
        <v>3.5193094431005899E-2</v>
      </c>
      <c r="G29">
        <f t="shared" si="22"/>
        <v>4.5113726053498303E-2</v>
      </c>
      <c r="H29">
        <f t="shared" si="22"/>
        <v>5.4724490802803533E-2</v>
      </c>
      <c r="I29">
        <f t="shared" si="22"/>
        <v>6.2236446404751823E-2</v>
      </c>
      <c r="J29">
        <f t="shared" si="22"/>
        <v>6.6756427731505891E-2</v>
      </c>
      <c r="K29">
        <f t="shared" si="22"/>
        <v>6.8912155082110418E-2</v>
      </c>
      <c r="L29">
        <f t="shared" si="22"/>
        <v>6.9806637394604437E-2</v>
      </c>
      <c r="M29">
        <f t="shared" si="22"/>
        <v>7.0154539000441871E-2</v>
      </c>
      <c r="N29">
        <f t="shared" si="22"/>
        <v>7.028632455464541E-2</v>
      </c>
      <c r="O29">
        <f t="shared" si="22"/>
        <v>7.0335738304569656E-2</v>
      </c>
      <c r="P29">
        <f t="shared" si="22"/>
        <v>7.0354194996128674E-2</v>
      </c>
      <c r="Q29">
        <f t="shared" si="22"/>
        <v>7.036107886986917E-2</v>
      </c>
      <c r="R29">
        <f t="shared" si="22"/>
        <v>7.0363644995047797E-2</v>
      </c>
      <c r="S29">
        <f t="shared" si="22"/>
        <v>7.0364601386045333E-2</v>
      </c>
      <c r="T29">
        <f t="shared" si="22"/>
        <v>7.0364957804825462E-2</v>
      </c>
      <c r="U29">
        <f t="shared" si="22"/>
        <v>7.0365090627907009E-2</v>
      </c>
      <c r="V29">
        <f t="shared" si="22"/>
        <v>7.0365140125263362E-2</v>
      </c>
      <c r="W29">
        <f t="shared" si="22"/>
        <v>7.0365158570693268E-2</v>
      </c>
    </row>
    <row r="30" spans="1:23" x14ac:dyDescent="0.25">
      <c r="A30" t="s">
        <v>30</v>
      </c>
      <c r="B30">
        <f>IF($D$4&gt;$G$3,B20,B20*G5)</f>
        <v>8.9999999999999976E-4</v>
      </c>
      <c r="C30">
        <f>IF($D$4&gt;$G$3,C20,C20*H5)</f>
        <v>1.5446986209078808E-3</v>
      </c>
      <c r="D30">
        <f t="shared" ref="D30:W30" si="23">IF($D$4&gt;$G$3,D20,D20*I5)</f>
        <v>1.6267478165967397E-3</v>
      </c>
      <c r="E30">
        <f t="shared" si="23"/>
        <v>1.6874794947717145E-3</v>
      </c>
      <c r="F30">
        <f t="shared" si="23"/>
        <v>1.6752711663599168E-3</v>
      </c>
      <c r="G30">
        <f t="shared" si="23"/>
        <v>1.5700176604253964E-3</v>
      </c>
      <c r="H30">
        <f t="shared" si="23"/>
        <v>1.4452020978827286E-3</v>
      </c>
      <c r="I30">
        <f t="shared" si="23"/>
        <v>1.3736728509533324E-3</v>
      </c>
      <c r="J30">
        <f t="shared" si="23"/>
        <v>1.3467944757406135E-3</v>
      </c>
      <c r="K30">
        <f t="shared" si="23"/>
        <v>1.3380032518147359E-3</v>
      </c>
      <c r="L30">
        <f t="shared" si="23"/>
        <v>1.3350581506595455E-3</v>
      </c>
      <c r="M30">
        <f t="shared" si="23"/>
        <v>1.3340191412660044E-3</v>
      </c>
      <c r="N30">
        <f t="shared" si="23"/>
        <v>1.3336408415925726E-3</v>
      </c>
      <c r="O30">
        <f t="shared" si="23"/>
        <v>1.3335011439305718E-3</v>
      </c>
      <c r="P30">
        <f t="shared" si="23"/>
        <v>1.3334492646628411E-3</v>
      </c>
      <c r="Q30">
        <f t="shared" si="23"/>
        <v>1.3334299567091775E-3</v>
      </c>
      <c r="R30">
        <f t="shared" si="23"/>
        <v>1.3334227650098362E-3</v>
      </c>
      <c r="S30">
        <f t="shared" si="23"/>
        <v>1.3334200854789205E-3</v>
      </c>
      <c r="T30">
        <f t="shared" si="23"/>
        <v>1.3334190870083456E-3</v>
      </c>
      <c r="U30">
        <f t="shared" si="23"/>
        <v>1.3334187149336566E-3</v>
      </c>
      <c r="V30">
        <f t="shared" si="23"/>
        <v>1.3334185762798379E-3</v>
      </c>
      <c r="W30">
        <f t="shared" si="23"/>
        <v>1.3334185246101364E-3</v>
      </c>
    </row>
    <row r="31" spans="1:23" x14ac:dyDescent="0.25">
      <c r="A31" t="s">
        <v>35</v>
      </c>
      <c r="B31">
        <f>SUM(B22:B30)</f>
        <v>0.42831999999999998</v>
      </c>
      <c r="C31">
        <f>SUM(C22:C30)</f>
        <v>0.40268553288672065</v>
      </c>
      <c r="D31">
        <f t="shared" ref="D31:W31" si="24">SUM(D22:D30)</f>
        <v>0.41771454612358139</v>
      </c>
      <c r="E31">
        <f t="shared" si="24"/>
        <v>0.44717372270559008</v>
      </c>
      <c r="F31">
        <f t="shared" si="24"/>
        <v>0.50363674586299112</v>
      </c>
      <c r="G31">
        <f t="shared" si="24"/>
        <v>0.60048758239503175</v>
      </c>
      <c r="H31">
        <f t="shared" si="24"/>
        <v>0.73109421815032416</v>
      </c>
      <c r="I31">
        <f t="shared" si="24"/>
        <v>0.85435154747047093</v>
      </c>
      <c r="J31">
        <f t="shared" si="24"/>
        <v>0.93425474676451181</v>
      </c>
      <c r="K31">
        <f t="shared" si="24"/>
        <v>0.97336171700219121</v>
      </c>
      <c r="L31">
        <f t="shared" si="24"/>
        <v>0.9897363494012289</v>
      </c>
      <c r="M31">
        <f t="shared" si="24"/>
        <v>0.99612605002888432</v>
      </c>
      <c r="N31">
        <f t="shared" si="24"/>
        <v>0.9985493992354213</v>
      </c>
      <c r="O31">
        <f t="shared" si="24"/>
        <v>0.99945845466818506</v>
      </c>
      <c r="P31">
        <f t="shared" si="24"/>
        <v>0.99979805546698131</v>
      </c>
      <c r="Q31">
        <f t="shared" si="24"/>
        <v>0.99992472572846336</v>
      </c>
      <c r="R31">
        <f t="shared" si="24"/>
        <v>0.9999719461260006</v>
      </c>
      <c r="S31">
        <f t="shared" si="24"/>
        <v>0.99998954524864936</v>
      </c>
      <c r="T31">
        <f t="shared" si="24"/>
        <v>0.99999610394478833</v>
      </c>
      <c r="U31">
        <f t="shared" si="24"/>
        <v>0.99999854811249633</v>
      </c>
      <c r="V31">
        <f t="shared" si="24"/>
        <v>0.99999945894736519</v>
      </c>
      <c r="W31">
        <f t="shared" si="24"/>
        <v>0.99999979837444519</v>
      </c>
    </row>
    <row r="32" spans="1:23" x14ac:dyDescent="0.25">
      <c r="A32" t="s">
        <v>36</v>
      </c>
      <c r="B32">
        <f>1-B31</f>
        <v>0.57167999999999997</v>
      </c>
      <c r="C32">
        <f>1-C31</f>
        <v>0.59731446711327929</v>
      </c>
      <c r="D32">
        <f t="shared" ref="D32:W32" si="25">1-D31</f>
        <v>0.58228545387641861</v>
      </c>
      <c r="E32">
        <f t="shared" si="25"/>
        <v>0.55282627729440992</v>
      </c>
      <c r="F32">
        <f t="shared" si="25"/>
        <v>0.49636325413700888</v>
      </c>
      <c r="G32">
        <f t="shared" si="25"/>
        <v>0.39951241760496825</v>
      </c>
      <c r="H32">
        <f t="shared" si="25"/>
        <v>0.26890578184967584</v>
      </c>
      <c r="I32">
        <f t="shared" si="25"/>
        <v>0.14564845252952907</v>
      </c>
      <c r="J32">
        <f t="shared" si="25"/>
        <v>6.5745253235488188E-2</v>
      </c>
      <c r="K32">
        <f t="shared" si="25"/>
        <v>2.6638282997808793E-2</v>
      </c>
      <c r="L32">
        <f t="shared" si="25"/>
        <v>1.0263650598771101E-2</v>
      </c>
      <c r="M32">
        <f t="shared" si="25"/>
        <v>3.8739499711156755E-3</v>
      </c>
      <c r="N32">
        <f t="shared" si="25"/>
        <v>1.4506007645787022E-3</v>
      </c>
      <c r="O32">
        <f t="shared" si="25"/>
        <v>5.4154533181494102E-4</v>
      </c>
      <c r="P32">
        <f t="shared" si="25"/>
        <v>2.0194453301869419E-4</v>
      </c>
      <c r="Q32">
        <f t="shared" si="25"/>
        <v>7.5274271536640569E-5</v>
      </c>
      <c r="R32">
        <f t="shared" si="25"/>
        <v>2.8053873999400736E-5</v>
      </c>
      <c r="S32">
        <f t="shared" si="25"/>
        <v>1.0454751350641445E-5</v>
      </c>
      <c r="T32">
        <f t="shared" si="25"/>
        <v>3.8960552116718006E-6</v>
      </c>
      <c r="U32">
        <f t="shared" si="25"/>
        <v>1.4518875036673151E-6</v>
      </c>
      <c r="V32">
        <f t="shared" si="25"/>
        <v>5.4105263480597188E-7</v>
      </c>
      <c r="W32">
        <f t="shared" si="25"/>
        <v>2.0162555480762734E-7</v>
      </c>
    </row>
    <row r="33" spans="1:23" x14ac:dyDescent="0.25">
      <c r="A33" t="s">
        <v>37</v>
      </c>
    </row>
    <row r="34" spans="1:23" x14ac:dyDescent="0.25">
      <c r="A34" t="s">
        <v>22</v>
      </c>
      <c r="B34">
        <f>B22/B$31</f>
        <v>0.43182667164736649</v>
      </c>
      <c r="C34">
        <f>C22/C$31</f>
        <v>0.3978628109001035</v>
      </c>
      <c r="D34">
        <f t="shared" ref="D34:W34" si="26">D22/D$31</f>
        <v>0.35451171389438191</v>
      </c>
      <c r="E34">
        <f t="shared" si="26"/>
        <v>0.28294653377350482</v>
      </c>
      <c r="F34">
        <f t="shared" si="26"/>
        <v>0.18540184460974987</v>
      </c>
      <c r="G34">
        <f t="shared" si="26"/>
        <v>8.9058937393953444E-2</v>
      </c>
      <c r="H34">
        <f t="shared" si="26"/>
        <v>2.8961239169585463E-2</v>
      </c>
      <c r="I34">
        <f t="shared" si="26"/>
        <v>6.5324993377257464E-3</v>
      </c>
      <c r="J34">
        <f t="shared" si="26"/>
        <v>1.1441759015182258E-3</v>
      </c>
      <c r="K34">
        <f t="shared" si="26"/>
        <v>1.7522065756734586E-4</v>
      </c>
      <c r="L34">
        <f t="shared" si="26"/>
        <v>2.5286195990022244E-5</v>
      </c>
      <c r="M34">
        <f t="shared" si="26"/>
        <v>3.5632334679515826E-6</v>
      </c>
      <c r="N34">
        <f t="shared" si="26"/>
        <v>4.9755462513444261E-7</v>
      </c>
      <c r="O34">
        <f t="shared" si="26"/>
        <v>6.9237874319375633E-8</v>
      </c>
      <c r="P34">
        <f t="shared" si="26"/>
        <v>9.6224979083988643E-9</v>
      </c>
      <c r="Q34">
        <f t="shared" si="26"/>
        <v>1.3366673618766513E-9</v>
      </c>
      <c r="R34">
        <f t="shared" si="26"/>
        <v>1.8564407342351584E-10</v>
      </c>
      <c r="S34">
        <f t="shared" si="26"/>
        <v>2.5781598808488397E-11</v>
      </c>
      <c r="T34">
        <f t="shared" si="26"/>
        <v>3.580369090780374E-12</v>
      </c>
      <c r="U34">
        <f t="shared" si="26"/>
        <v>4.972121427912405E-13</v>
      </c>
      <c r="V34">
        <f t="shared" si="26"/>
        <v>6.9048484834191618E-14</v>
      </c>
      <c r="W34">
        <f t="shared" si="26"/>
        <v>9.5888388668773596E-15</v>
      </c>
    </row>
    <row r="35" spans="1:23" x14ac:dyDescent="0.25">
      <c r="A35" t="s">
        <v>23</v>
      </c>
      <c r="B35">
        <f t="shared" ref="B35:C42" si="27">B23/B$31</f>
        <v>0.15240941352259998</v>
      </c>
      <c r="C35">
        <f t="shared" si="27"/>
        <v>0.14996027811506674</v>
      </c>
      <c r="D35">
        <f t="shared" ref="D35:W35" si="28">D23/D$31</f>
        <v>0.11215992443253325</v>
      </c>
      <c r="E35">
        <f t="shared" si="28"/>
        <v>7.1410767346252471E-2</v>
      </c>
      <c r="F35">
        <f t="shared" si="28"/>
        <v>3.5302194306734404E-2</v>
      </c>
      <c r="G35">
        <f t="shared" si="28"/>
        <v>1.2397477819625505E-2</v>
      </c>
      <c r="H35">
        <f t="shared" si="28"/>
        <v>3.0593135169399606E-3</v>
      </c>
      <c r="I35">
        <f t="shared" si="28"/>
        <v>5.7673710550539036E-4</v>
      </c>
      <c r="J35">
        <f t="shared" si="28"/>
        <v>9.2333867212790821E-5</v>
      </c>
      <c r="K35">
        <f t="shared" si="28"/>
        <v>1.3608386464238565E-5</v>
      </c>
      <c r="L35">
        <f t="shared" si="28"/>
        <v>1.934402991785604E-6</v>
      </c>
      <c r="M35">
        <f t="shared" si="28"/>
        <v>2.7102575079380783E-7</v>
      </c>
      <c r="N35">
        <f t="shared" si="28"/>
        <v>3.7763202057132958E-8</v>
      </c>
      <c r="O35">
        <f t="shared" si="28"/>
        <v>5.2507465953313269E-9</v>
      </c>
      <c r="P35">
        <f t="shared" si="28"/>
        <v>7.2951514893349224E-10</v>
      </c>
      <c r="Q35">
        <f t="shared" si="28"/>
        <v>1.0132603599090139E-10</v>
      </c>
      <c r="R35">
        <f t="shared" si="28"/>
        <v>1.4072155227859246E-11</v>
      </c>
      <c r="S35">
        <f t="shared" si="28"/>
        <v>1.9542611489200079E-12</v>
      </c>
      <c r="T35">
        <f t="shared" si="28"/>
        <v>2.7139261547905696E-13</v>
      </c>
      <c r="U35">
        <f t="shared" si="28"/>
        <v>3.7688687420074817E-14</v>
      </c>
      <c r="V35">
        <f t="shared" si="28"/>
        <v>5.2338718961113224E-15</v>
      </c>
      <c r="W35">
        <f t="shared" si="28"/>
        <v>7.268333154824279E-16</v>
      </c>
    </row>
    <row r="36" spans="1:23" x14ac:dyDescent="0.25">
      <c r="A36" t="s">
        <v>26</v>
      </c>
      <c r="B36">
        <f t="shared" si="27"/>
        <v>1.3447889428464707E-2</v>
      </c>
      <c r="C36">
        <f t="shared" si="27"/>
        <v>1.4130552288534036E-2</v>
      </c>
      <c r="D36">
        <f t="shared" ref="D36:W36" si="29">D24/D$31</f>
        <v>8.8712503393184247E-3</v>
      </c>
      <c r="E36">
        <f t="shared" si="29"/>
        <v>4.5057078672879969E-3</v>
      </c>
      <c r="F36">
        <f t="shared" si="29"/>
        <v>1.680464568048982E-3</v>
      </c>
      <c r="G36">
        <f t="shared" si="29"/>
        <v>4.3144871470962982E-4</v>
      </c>
      <c r="H36">
        <f t="shared" si="29"/>
        <v>8.0792461435495277E-5</v>
      </c>
      <c r="I36">
        <f t="shared" si="29"/>
        <v>1.272964877875279E-5</v>
      </c>
      <c r="J36">
        <f t="shared" si="29"/>
        <v>1.8628130130945347E-6</v>
      </c>
      <c r="K36">
        <f t="shared" si="29"/>
        <v>2.6422138909177208E-7</v>
      </c>
      <c r="L36">
        <f t="shared" si="29"/>
        <v>3.6995629315948008E-8</v>
      </c>
      <c r="M36">
        <f t="shared" si="29"/>
        <v>5.153672798457879E-9</v>
      </c>
      <c r="N36">
        <f t="shared" si="29"/>
        <v>7.1653410377931881E-10</v>
      </c>
      <c r="O36">
        <f t="shared" si="29"/>
        <v>9.9549343763822749E-11</v>
      </c>
      <c r="P36">
        <f t="shared" si="29"/>
        <v>1.3826772361751797E-11</v>
      </c>
      <c r="Q36">
        <f t="shared" si="29"/>
        <v>1.9202544070528607E-12</v>
      </c>
      <c r="R36">
        <f t="shared" si="29"/>
        <v>2.666736797802376E-13</v>
      </c>
      <c r="S36">
        <f t="shared" si="29"/>
        <v>3.7033551202037229E-14</v>
      </c>
      <c r="T36">
        <f t="shared" si="29"/>
        <v>5.1429021609968808E-15</v>
      </c>
      <c r="U36">
        <f t="shared" si="29"/>
        <v>7.1420075919409429E-16</v>
      </c>
      <c r="V36">
        <f t="shared" si="29"/>
        <v>9.918181076197629E-17</v>
      </c>
      <c r="W36">
        <f t="shared" si="29"/>
        <v>1.3773478620024434E-17</v>
      </c>
    </row>
    <row r="37" spans="1:23" x14ac:dyDescent="0.25">
      <c r="A37" t="s">
        <v>27</v>
      </c>
      <c r="B37">
        <f t="shared" si="27"/>
        <v>0.21591333582368319</v>
      </c>
      <c r="C37">
        <f t="shared" si="27"/>
        <v>0.26221204373699386</v>
      </c>
      <c r="D37">
        <f t="shared" ref="D37:W37" si="30">D25/D$31</f>
        <v>0.29711082858081739</v>
      </c>
      <c r="E37">
        <f t="shared" si="30"/>
        <v>0.32753971643967184</v>
      </c>
      <c r="F37">
        <f t="shared" si="30"/>
        <v>0.3299462633884665</v>
      </c>
      <c r="G37">
        <f t="shared" si="30"/>
        <v>0.27731487399560101</v>
      </c>
      <c r="H37">
        <f t="shared" si="30"/>
        <v>0.18120464604262601</v>
      </c>
      <c r="I37">
        <f t="shared" si="30"/>
        <v>9.2865522663265462E-2</v>
      </c>
      <c r="J37">
        <f t="shared" si="30"/>
        <v>4.0261148808799163E-2</v>
      </c>
      <c r="K37">
        <f t="shared" si="30"/>
        <v>1.5986476931208384E-2</v>
      </c>
      <c r="L37">
        <f t="shared" si="30"/>
        <v>6.1074316084843176E-3</v>
      </c>
      <c r="M37">
        <f t="shared" si="30"/>
        <v>2.2975751790043552E-3</v>
      </c>
      <c r="N37">
        <f t="shared" si="30"/>
        <v>8.5924495773238093E-4</v>
      </c>
      <c r="O37">
        <f t="shared" si="30"/>
        <v>3.206260759751826E-4</v>
      </c>
      <c r="P37">
        <f t="shared" si="30"/>
        <v>1.1954172391042038E-4</v>
      </c>
      <c r="Q37">
        <f t="shared" si="30"/>
        <v>4.4555918402543918E-5</v>
      </c>
      <c r="R37">
        <f t="shared" si="30"/>
        <v>1.6605082140506817E-5</v>
      </c>
      <c r="S37">
        <f t="shared" si="30"/>
        <v>6.1881085633499668E-6</v>
      </c>
      <c r="T37">
        <f t="shared" si="30"/>
        <v>2.306045325484793E-6</v>
      </c>
      <c r="U37">
        <f t="shared" si="30"/>
        <v>8.5936003420973738E-7</v>
      </c>
      <c r="V37">
        <f t="shared" si="30"/>
        <v>3.2024436449855524E-7</v>
      </c>
      <c r="W37">
        <f t="shared" si="30"/>
        <v>1.193403970300888E-7</v>
      </c>
    </row>
    <row r="38" spans="1:23" x14ac:dyDescent="0.25">
      <c r="A38" t="s">
        <v>25</v>
      </c>
      <c r="B38">
        <f t="shared" si="27"/>
        <v>7.6204706761299978E-2</v>
      </c>
      <c r="C38">
        <f t="shared" si="27"/>
        <v>0</v>
      </c>
      <c r="D38">
        <f t="shared" ref="D38:W38" si="31">D26/D$31</f>
        <v>0</v>
      </c>
      <c r="E38">
        <f t="shared" si="31"/>
        <v>0</v>
      </c>
      <c r="F38">
        <f t="shared" si="31"/>
        <v>0</v>
      </c>
      <c r="G38">
        <f t="shared" si="31"/>
        <v>0</v>
      </c>
      <c r="H38">
        <f t="shared" si="31"/>
        <v>0</v>
      </c>
      <c r="I38">
        <f t="shared" si="31"/>
        <v>0</v>
      </c>
      <c r="J38">
        <f t="shared" si="31"/>
        <v>0</v>
      </c>
      <c r="K38">
        <f t="shared" si="31"/>
        <v>0</v>
      </c>
      <c r="L38">
        <f t="shared" si="31"/>
        <v>0</v>
      </c>
      <c r="M38">
        <f t="shared" si="31"/>
        <v>0</v>
      </c>
      <c r="N38">
        <f t="shared" si="31"/>
        <v>0</v>
      </c>
      <c r="O38">
        <f t="shared" si="31"/>
        <v>0</v>
      </c>
      <c r="P38">
        <f t="shared" si="31"/>
        <v>0</v>
      </c>
      <c r="Q38">
        <f t="shared" si="31"/>
        <v>0</v>
      </c>
      <c r="R38">
        <f t="shared" si="31"/>
        <v>0</v>
      </c>
      <c r="S38">
        <f t="shared" si="31"/>
        <v>0</v>
      </c>
      <c r="T38">
        <f t="shared" si="31"/>
        <v>0</v>
      </c>
      <c r="U38">
        <f t="shared" si="31"/>
        <v>0</v>
      </c>
      <c r="V38">
        <f t="shared" si="31"/>
        <v>0</v>
      </c>
      <c r="W38">
        <f t="shared" si="31"/>
        <v>0</v>
      </c>
    </row>
    <row r="39" spans="1:23" x14ac:dyDescent="0.25">
      <c r="A39" t="s">
        <v>24</v>
      </c>
      <c r="B39">
        <f t="shared" si="27"/>
        <v>1.6809861785580877E-2</v>
      </c>
      <c r="C39">
        <f t="shared" si="27"/>
        <v>2.3281900778351936E-2</v>
      </c>
      <c r="D39">
        <f t="shared" ref="D39:W39" si="32">D27/D$31</f>
        <v>1.8587147021945864E-2</v>
      </c>
      <c r="E39">
        <f t="shared" si="32"/>
        <v>1.3039550772451471E-2</v>
      </c>
      <c r="F39">
        <f t="shared" si="32"/>
        <v>7.4765033507562667E-3</v>
      </c>
      <c r="G39">
        <f t="shared" si="32"/>
        <v>3.3586507277198964E-3</v>
      </c>
      <c r="H39">
        <f t="shared" si="32"/>
        <v>1.2637554363269484E-3</v>
      </c>
      <c r="I39">
        <f t="shared" si="32"/>
        <v>4.5240934060708E-4</v>
      </c>
      <c r="J39">
        <f t="shared" si="32"/>
        <v>1.6387120158633213E-4</v>
      </c>
      <c r="K39">
        <f t="shared" si="32"/>
        <v>6.0266426346219649E-5</v>
      </c>
      <c r="L39">
        <f t="shared" si="32"/>
        <v>2.2339093229874071E-5</v>
      </c>
      <c r="M39">
        <f t="shared" si="32"/>
        <v>8.3077286465695831E-6</v>
      </c>
      <c r="N39">
        <f t="shared" si="32"/>
        <v>3.093521216636815E-6</v>
      </c>
      <c r="O39">
        <f t="shared" si="32"/>
        <v>1.1524803357505367E-6</v>
      </c>
      <c r="P39">
        <f t="shared" si="32"/>
        <v>4.2943012822015635E-7</v>
      </c>
      <c r="Q39">
        <f t="shared" si="32"/>
        <v>1.6002242052325216E-7</v>
      </c>
      <c r="R39">
        <f t="shared" si="32"/>
        <v>5.9632099692188961E-8</v>
      </c>
      <c r="S39">
        <f t="shared" si="32"/>
        <v>2.2222015499009155E-8</v>
      </c>
      <c r="T39">
        <f t="shared" si="32"/>
        <v>8.2811053742559493E-9</v>
      </c>
      <c r="U39">
        <f t="shared" si="32"/>
        <v>3.0859845126074716E-9</v>
      </c>
      <c r="V39">
        <f t="shared" si="32"/>
        <v>1.1500040889223416E-9</v>
      </c>
      <c r="W39">
        <f t="shared" si="32"/>
        <v>4.2855355841808064E-10</v>
      </c>
    </row>
    <row r="40" spans="1:23" x14ac:dyDescent="0.25">
      <c r="A40" t="s">
        <v>28</v>
      </c>
      <c r="B40">
        <f t="shared" si="27"/>
        <v>6.7472917444900971E-2</v>
      </c>
      <c r="C40">
        <f t="shared" si="27"/>
        <v>0.10800700957256969</v>
      </c>
      <c r="D40">
        <f t="shared" ref="D40:W40" si="33">D28/D$31</f>
        <v>0.15562751701887201</v>
      </c>
      <c r="E40">
        <f t="shared" si="33"/>
        <v>0.2369755701161432</v>
      </c>
      <c r="F40">
        <f t="shared" si="33"/>
        <v>0.36698844930979158</v>
      </c>
      <c r="G40">
        <f t="shared" si="33"/>
        <v>0.53969554873962422</v>
      </c>
      <c r="H40">
        <f t="shared" si="33"/>
        <v>0.70860063072500101</v>
      </c>
      <c r="I40">
        <f t="shared" si="33"/>
        <v>0.82510583370030921</v>
      </c>
      <c r="J40">
        <f t="shared" si="33"/>
        <v>0.88544083412643948</v>
      </c>
      <c r="K40">
        <f t="shared" si="33"/>
        <v>0.91159144782140866</v>
      </c>
      <c r="L40">
        <f t="shared" si="33"/>
        <v>0.92196353069061754</v>
      </c>
      <c r="M40">
        <f t="shared" si="33"/>
        <v>0.92592369940391206</v>
      </c>
      <c r="N40">
        <f t="shared" si="33"/>
        <v>0.92741311718917652</v>
      </c>
      <c r="O40">
        <f t="shared" si="33"/>
        <v>0.92797007423503741</v>
      </c>
      <c r="P40">
        <f t="shared" si="33"/>
        <v>0.92817789436735954</v>
      </c>
      <c r="Q40">
        <f t="shared" si="33"/>
        <v>0.92825537663449276</v>
      </c>
      <c r="R40">
        <f t="shared" si="33"/>
        <v>0.92828425588878571</v>
      </c>
      <c r="S40">
        <f t="shared" si="33"/>
        <v>0.92829501857730046</v>
      </c>
      <c r="T40">
        <f t="shared" si="33"/>
        <v>0.92829902943595521</v>
      </c>
      <c r="U40">
        <f t="shared" si="33"/>
        <v>0.92830052411228414</v>
      </c>
      <c r="V40">
        <f t="shared" si="33"/>
        <v>0.92830108111129861</v>
      </c>
      <c r="W40">
        <f t="shared" si="33"/>
        <v>0.92830128867946737</v>
      </c>
    </row>
    <row r="41" spans="1:23" x14ac:dyDescent="0.25">
      <c r="A41" t="s">
        <v>29</v>
      </c>
      <c r="B41">
        <f t="shared" si="27"/>
        <v>2.3813970862906229E-2</v>
      </c>
      <c r="C41">
        <f t="shared" si="27"/>
        <v>4.0709412265088417E-2</v>
      </c>
      <c r="D41">
        <f t="shared" ref="D41:W41" si="34">D29/D$31</f>
        <v>4.9237218022250763E-2</v>
      </c>
      <c r="E41">
        <f t="shared" si="34"/>
        <v>5.9808498371129643E-2</v>
      </c>
      <c r="F41">
        <f t="shared" si="34"/>
        <v>6.9877932299601903E-2</v>
      </c>
      <c r="G41">
        <f t="shared" si="34"/>
        <v>7.512849120636797E-2</v>
      </c>
      <c r="H41">
        <f t="shared" si="34"/>
        <v>7.4852856778510779E-2</v>
      </c>
      <c r="I41">
        <f t="shared" si="34"/>
        <v>7.284641385506814E-2</v>
      </c>
      <c r="J41">
        <f t="shared" si="34"/>
        <v>7.1454202360432331E-2</v>
      </c>
      <c r="K41">
        <f t="shared" si="34"/>
        <v>7.0798094766198083E-2</v>
      </c>
      <c r="L41">
        <f t="shared" si="34"/>
        <v>7.0530538195183082E-2</v>
      </c>
      <c r="M41">
        <f t="shared" si="34"/>
        <v>7.0427371112729786E-2</v>
      </c>
      <c r="N41">
        <f t="shared" si="34"/>
        <v>7.0388430065115359E-2</v>
      </c>
      <c r="O41">
        <f t="shared" si="34"/>
        <v>7.0373848933941677E-2</v>
      </c>
      <c r="P41">
        <f t="shared" si="34"/>
        <v>7.0368405510918844E-2</v>
      </c>
      <c r="Q41">
        <f t="shared" si="34"/>
        <v>7.0366375647536714E-2</v>
      </c>
      <c r="R41">
        <f t="shared" si="34"/>
        <v>7.0365619023257761E-2</v>
      </c>
      <c r="S41">
        <f t="shared" si="34"/>
        <v>7.0365337038147777E-2</v>
      </c>
      <c r="T41">
        <f t="shared" si="34"/>
        <v>7.0365231951654131E-2</v>
      </c>
      <c r="U41">
        <f t="shared" si="34"/>
        <v>7.0365192790251122E-2</v>
      </c>
      <c r="V41">
        <f t="shared" si="34"/>
        <v>7.0365178196528419E-2</v>
      </c>
      <c r="W41">
        <f t="shared" si="34"/>
        <v>7.0365172758110259E-2</v>
      </c>
    </row>
    <row r="42" spans="1:23" x14ac:dyDescent="0.25">
      <c r="A42" t="s">
        <v>30</v>
      </c>
      <c r="B42">
        <f t="shared" si="27"/>
        <v>2.1012327231976088E-3</v>
      </c>
      <c r="C42">
        <f t="shared" si="27"/>
        <v>3.8359923432919043E-3</v>
      </c>
      <c r="D42">
        <f t="shared" ref="D42:W42" si="35">D30/D$31</f>
        <v>3.8944006898803669E-3</v>
      </c>
      <c r="E42">
        <f t="shared" si="35"/>
        <v>3.7736553135585653E-3</v>
      </c>
      <c r="F42">
        <f t="shared" si="35"/>
        <v>3.3263481668505102E-3</v>
      </c>
      <c r="G42">
        <f t="shared" si="35"/>
        <v>2.6145714023983889E-3</v>
      </c>
      <c r="H42">
        <f t="shared" si="35"/>
        <v>1.9767658695743822E-3</v>
      </c>
      <c r="I42">
        <f t="shared" si="35"/>
        <v>1.6078543487402191E-3</v>
      </c>
      <c r="J42">
        <f t="shared" si="35"/>
        <v>1.4415709209985811E-3</v>
      </c>
      <c r="K42">
        <f t="shared" si="35"/>
        <v>1.3746207894179219E-3</v>
      </c>
      <c r="L42">
        <f t="shared" si="35"/>
        <v>1.3489028178739009E-3</v>
      </c>
      <c r="M42">
        <f t="shared" si="35"/>
        <v>1.3392071628157123E-3</v>
      </c>
      <c r="N42">
        <f t="shared" si="35"/>
        <v>1.3355782323976433E-3</v>
      </c>
      <c r="O42">
        <f t="shared" si="35"/>
        <v>1.3342236865396143E-3</v>
      </c>
      <c r="P42">
        <f t="shared" si="35"/>
        <v>1.3337186018430687E-3</v>
      </c>
      <c r="Q42">
        <f t="shared" si="35"/>
        <v>1.3335303372338848E-3</v>
      </c>
      <c r="R42">
        <f t="shared" si="35"/>
        <v>1.3334601737335333E-3</v>
      </c>
      <c r="S42">
        <f t="shared" si="35"/>
        <v>1.3334340262001068E-3</v>
      </c>
      <c r="T42">
        <f t="shared" si="35"/>
        <v>1.3334242821029692E-3</v>
      </c>
      <c r="U42">
        <f t="shared" si="35"/>
        <v>1.3334206509104368E-3</v>
      </c>
      <c r="V42">
        <f t="shared" si="35"/>
        <v>1.3334192977298622E-3</v>
      </c>
      <c r="W42">
        <f t="shared" si="35"/>
        <v>1.3334187934614405E-3</v>
      </c>
    </row>
    <row r="43" spans="1:23" x14ac:dyDescent="0.25">
      <c r="A43" t="s">
        <v>35</v>
      </c>
      <c r="B43">
        <f>SUM(B34:B42)</f>
        <v>1.0000000000000002</v>
      </c>
      <c r="C43">
        <f>SUM(C34:C42)</f>
        <v>1</v>
      </c>
      <c r="D43">
        <f t="shared" ref="D43:W43" si="36">SUM(D34:D42)</f>
        <v>0.99999999999999989</v>
      </c>
      <c r="E43">
        <f t="shared" si="36"/>
        <v>1</v>
      </c>
      <c r="F43">
        <f t="shared" si="36"/>
        <v>1</v>
      </c>
      <c r="G43">
        <f t="shared" si="36"/>
        <v>1</v>
      </c>
      <c r="H43">
        <f t="shared" si="36"/>
        <v>1</v>
      </c>
      <c r="I43">
        <f t="shared" si="36"/>
        <v>1</v>
      </c>
      <c r="J43">
        <f t="shared" si="36"/>
        <v>1</v>
      </c>
      <c r="K43">
        <f t="shared" si="36"/>
        <v>0.99999999999999989</v>
      </c>
      <c r="L43">
        <f t="shared" si="36"/>
        <v>0.99999999999999989</v>
      </c>
      <c r="M43">
        <f t="shared" si="36"/>
        <v>1</v>
      </c>
      <c r="N43">
        <f t="shared" si="36"/>
        <v>0.99999999999999978</v>
      </c>
      <c r="O43">
        <f t="shared" si="36"/>
        <v>0.99999999999999989</v>
      </c>
      <c r="P43">
        <f t="shared" si="36"/>
        <v>0.99999999999999989</v>
      </c>
      <c r="Q43">
        <f t="shared" si="36"/>
        <v>1</v>
      </c>
      <c r="R43">
        <f t="shared" si="36"/>
        <v>1.0000000000000002</v>
      </c>
      <c r="S43">
        <f t="shared" si="36"/>
        <v>1</v>
      </c>
      <c r="T43">
        <f t="shared" si="36"/>
        <v>1</v>
      </c>
      <c r="U43">
        <f t="shared" si="36"/>
        <v>1</v>
      </c>
      <c r="V43">
        <f t="shared" si="36"/>
        <v>0.99999999999999989</v>
      </c>
      <c r="W43">
        <f t="shared" si="36"/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VG</vt:lpstr>
      <vt:lpstr>SEL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audiovisual</dc:creator>
  <cp:lastModifiedBy>audiovisual</cp:lastModifiedBy>
  <dcterms:created xsi:type="dcterms:W3CDTF">2018-08-07T22:57:51Z</dcterms:created>
  <dcterms:modified xsi:type="dcterms:W3CDTF">2018-08-14T23:23:23Z</dcterms:modified>
</cp:coreProperties>
</file>