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autoCompressPictures="0"/>
  <bookViews>
    <workbookView xWindow="480" yWindow="60" windowWidth="24740" windowHeight="18820"/>
  </bookViews>
  <sheets>
    <sheet name="VG" sheetId="1" r:id="rId1"/>
    <sheet name="SEL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2" l="1"/>
  <c r="B8" i="2"/>
  <c r="B9" i="2"/>
  <c r="B10" i="2"/>
  <c r="B11" i="2"/>
  <c r="B16" i="2"/>
  <c r="B26" i="2"/>
  <c r="B12" i="2"/>
  <c r="B22" i="2"/>
  <c r="B13" i="2"/>
  <c r="B23" i="2"/>
  <c r="B14" i="2"/>
  <c r="B24" i="2"/>
  <c r="B15" i="2"/>
  <c r="B25" i="2"/>
  <c r="B17" i="2"/>
  <c r="B27" i="2"/>
  <c r="B18" i="2"/>
  <c r="B28" i="2"/>
  <c r="B19" i="2"/>
  <c r="B29" i="2"/>
  <c r="B20" i="2"/>
  <c r="B30" i="2"/>
  <c r="B31" i="2"/>
  <c r="B34" i="2"/>
  <c r="B35" i="2"/>
  <c r="B36" i="2"/>
  <c r="B37" i="2"/>
  <c r="B38" i="2"/>
  <c r="B39" i="2"/>
  <c r="C8" i="2"/>
  <c r="B40" i="2"/>
  <c r="B41" i="2"/>
  <c r="C10" i="2"/>
  <c r="C12" i="2"/>
  <c r="C22" i="2"/>
  <c r="C11" i="2"/>
  <c r="C13" i="2"/>
  <c r="C23" i="2"/>
  <c r="C14" i="2"/>
  <c r="C24" i="2"/>
  <c r="C9" i="2"/>
  <c r="C15" i="2"/>
  <c r="C25" i="2"/>
  <c r="C16" i="2"/>
  <c r="C26" i="2"/>
  <c r="C17" i="2"/>
  <c r="C27" i="2"/>
  <c r="C18" i="2"/>
  <c r="C28" i="2"/>
  <c r="C19" i="2"/>
  <c r="C29" i="2"/>
  <c r="C20" i="2"/>
  <c r="C30" i="2"/>
  <c r="C31" i="2"/>
  <c r="C34" i="2"/>
  <c r="C35" i="2"/>
  <c r="C36" i="2"/>
  <c r="C37" i="2"/>
  <c r="C38" i="2"/>
  <c r="C39" i="2"/>
  <c r="D8" i="2"/>
  <c r="C40" i="2"/>
  <c r="C41" i="2"/>
  <c r="D10" i="2"/>
  <c r="D12" i="2"/>
  <c r="D22" i="2"/>
  <c r="D11" i="2"/>
  <c r="D13" i="2"/>
  <c r="D23" i="2"/>
  <c r="D14" i="2"/>
  <c r="D24" i="2"/>
  <c r="D9" i="2"/>
  <c r="D15" i="2"/>
  <c r="D25" i="2"/>
  <c r="D16" i="2"/>
  <c r="D26" i="2"/>
  <c r="D17" i="2"/>
  <c r="D27" i="2"/>
  <c r="D18" i="2"/>
  <c r="D28" i="2"/>
  <c r="D19" i="2"/>
  <c r="D29" i="2"/>
  <c r="D20" i="2"/>
  <c r="D30" i="2"/>
  <c r="D31" i="2"/>
  <c r="D34" i="2"/>
  <c r="D35" i="2"/>
  <c r="D36" i="2"/>
  <c r="D37" i="2"/>
  <c r="D38" i="2"/>
  <c r="D39" i="2"/>
  <c r="E8" i="2"/>
  <c r="D40" i="2"/>
  <c r="D41" i="2"/>
  <c r="E10" i="2"/>
  <c r="E12" i="2"/>
  <c r="E22" i="2"/>
  <c r="E11" i="2"/>
  <c r="E13" i="2"/>
  <c r="E23" i="2"/>
  <c r="E14" i="2"/>
  <c r="E24" i="2"/>
  <c r="E9" i="2"/>
  <c r="E15" i="2"/>
  <c r="E25" i="2"/>
  <c r="E16" i="2"/>
  <c r="E26" i="2"/>
  <c r="E17" i="2"/>
  <c r="E27" i="2"/>
  <c r="E18" i="2"/>
  <c r="E28" i="2"/>
  <c r="E19" i="2"/>
  <c r="E29" i="2"/>
  <c r="E20" i="2"/>
  <c r="E30" i="2"/>
  <c r="E31" i="2"/>
  <c r="E34" i="2"/>
  <c r="E35" i="2"/>
  <c r="E36" i="2"/>
  <c r="E37" i="2"/>
  <c r="E38" i="2"/>
  <c r="E39" i="2"/>
  <c r="F8" i="2"/>
  <c r="E40" i="2"/>
  <c r="E41" i="2"/>
  <c r="F10" i="2"/>
  <c r="F12" i="2"/>
  <c r="F22" i="2"/>
  <c r="F11" i="2"/>
  <c r="F13" i="2"/>
  <c r="F23" i="2"/>
  <c r="F14" i="2"/>
  <c r="F24" i="2"/>
  <c r="F9" i="2"/>
  <c r="F15" i="2"/>
  <c r="F25" i="2"/>
  <c r="F16" i="2"/>
  <c r="F26" i="2"/>
  <c r="F17" i="2"/>
  <c r="F27" i="2"/>
  <c r="F18" i="2"/>
  <c r="F28" i="2"/>
  <c r="F19" i="2"/>
  <c r="F29" i="2"/>
  <c r="F20" i="2"/>
  <c r="F30" i="2"/>
  <c r="F31" i="2"/>
  <c r="F34" i="2"/>
  <c r="F35" i="2"/>
  <c r="F36" i="2"/>
  <c r="F37" i="2"/>
  <c r="F38" i="2"/>
  <c r="F39" i="2"/>
  <c r="G8" i="2"/>
  <c r="F40" i="2"/>
  <c r="F41" i="2"/>
  <c r="G10" i="2"/>
  <c r="G12" i="2"/>
  <c r="G22" i="2"/>
  <c r="G11" i="2"/>
  <c r="G13" i="2"/>
  <c r="G23" i="2"/>
  <c r="G14" i="2"/>
  <c r="G24" i="2"/>
  <c r="G9" i="2"/>
  <c r="G15" i="2"/>
  <c r="G25" i="2"/>
  <c r="G16" i="2"/>
  <c r="G26" i="2"/>
  <c r="G17" i="2"/>
  <c r="G27" i="2"/>
  <c r="G18" i="2"/>
  <c r="G28" i="2"/>
  <c r="G19" i="2"/>
  <c r="G29" i="2"/>
  <c r="G20" i="2"/>
  <c r="G30" i="2"/>
  <c r="G31" i="2"/>
  <c r="G34" i="2"/>
  <c r="G35" i="2"/>
  <c r="G36" i="2"/>
  <c r="G37" i="2"/>
  <c r="G38" i="2"/>
  <c r="G39" i="2"/>
  <c r="H8" i="2"/>
  <c r="G40" i="2"/>
  <c r="G41" i="2"/>
  <c r="H10" i="2"/>
  <c r="H12" i="2"/>
  <c r="H22" i="2"/>
  <c r="H11" i="2"/>
  <c r="H13" i="2"/>
  <c r="H23" i="2"/>
  <c r="H14" i="2"/>
  <c r="H24" i="2"/>
  <c r="H9" i="2"/>
  <c r="H15" i="2"/>
  <c r="H25" i="2"/>
  <c r="H16" i="2"/>
  <c r="H26" i="2"/>
  <c r="H17" i="2"/>
  <c r="H27" i="2"/>
  <c r="H18" i="2"/>
  <c r="H28" i="2"/>
  <c r="H19" i="2"/>
  <c r="H29" i="2"/>
  <c r="H20" i="2"/>
  <c r="H30" i="2"/>
  <c r="H31" i="2"/>
  <c r="H34" i="2"/>
  <c r="H35" i="2"/>
  <c r="H36" i="2"/>
  <c r="H37" i="2"/>
  <c r="H38" i="2"/>
  <c r="H39" i="2"/>
  <c r="I8" i="2"/>
  <c r="H40" i="2"/>
  <c r="H41" i="2"/>
  <c r="I10" i="2"/>
  <c r="I12" i="2"/>
  <c r="I22" i="2"/>
  <c r="I11" i="2"/>
  <c r="I13" i="2"/>
  <c r="I23" i="2"/>
  <c r="I14" i="2"/>
  <c r="I24" i="2"/>
  <c r="I9" i="2"/>
  <c r="I15" i="2"/>
  <c r="I25" i="2"/>
  <c r="I16" i="2"/>
  <c r="I26" i="2"/>
  <c r="I17" i="2"/>
  <c r="I27" i="2"/>
  <c r="I18" i="2"/>
  <c r="I28" i="2"/>
  <c r="I19" i="2"/>
  <c r="I29" i="2"/>
  <c r="I20" i="2"/>
  <c r="I30" i="2"/>
  <c r="I31" i="2"/>
  <c r="I34" i="2"/>
  <c r="I35" i="2"/>
  <c r="I36" i="2"/>
  <c r="I37" i="2"/>
  <c r="I38" i="2"/>
  <c r="I39" i="2"/>
  <c r="J8" i="2"/>
  <c r="I40" i="2"/>
  <c r="I41" i="2"/>
  <c r="J10" i="2"/>
  <c r="J12" i="2"/>
  <c r="J22" i="2"/>
  <c r="J11" i="2"/>
  <c r="J13" i="2"/>
  <c r="J23" i="2"/>
  <c r="J14" i="2"/>
  <c r="J24" i="2"/>
  <c r="J9" i="2"/>
  <c r="J15" i="2"/>
  <c r="J25" i="2"/>
  <c r="J16" i="2"/>
  <c r="J26" i="2"/>
  <c r="J17" i="2"/>
  <c r="J27" i="2"/>
  <c r="J18" i="2"/>
  <c r="J28" i="2"/>
  <c r="J19" i="2"/>
  <c r="J29" i="2"/>
  <c r="J20" i="2"/>
  <c r="J30" i="2"/>
  <c r="J31" i="2"/>
  <c r="J34" i="2"/>
  <c r="J35" i="2"/>
  <c r="J36" i="2"/>
  <c r="J37" i="2"/>
  <c r="J38" i="2"/>
  <c r="J39" i="2"/>
  <c r="K8" i="2"/>
  <c r="J40" i="2"/>
  <c r="J41" i="2"/>
  <c r="K10" i="2"/>
  <c r="K12" i="2"/>
  <c r="K22" i="2"/>
  <c r="K11" i="2"/>
  <c r="K13" i="2"/>
  <c r="K23" i="2"/>
  <c r="K14" i="2"/>
  <c r="K24" i="2"/>
  <c r="K9" i="2"/>
  <c r="K15" i="2"/>
  <c r="K25" i="2"/>
  <c r="K16" i="2"/>
  <c r="K26" i="2"/>
  <c r="K17" i="2"/>
  <c r="K27" i="2"/>
  <c r="K18" i="2"/>
  <c r="K28" i="2"/>
  <c r="K19" i="2"/>
  <c r="K29" i="2"/>
  <c r="K20" i="2"/>
  <c r="K30" i="2"/>
  <c r="K31" i="2"/>
  <c r="K34" i="2"/>
  <c r="K35" i="2"/>
  <c r="K36" i="2"/>
  <c r="K37" i="2"/>
  <c r="K38" i="2"/>
  <c r="K39" i="2"/>
  <c r="L8" i="2"/>
  <c r="K40" i="2"/>
  <c r="K41" i="2"/>
  <c r="L10" i="2"/>
  <c r="L12" i="2"/>
  <c r="L22" i="2"/>
  <c r="L11" i="2"/>
  <c r="L13" i="2"/>
  <c r="L23" i="2"/>
  <c r="L14" i="2"/>
  <c r="L24" i="2"/>
  <c r="L9" i="2"/>
  <c r="L15" i="2"/>
  <c r="L25" i="2"/>
  <c r="L16" i="2"/>
  <c r="L26" i="2"/>
  <c r="L17" i="2"/>
  <c r="L27" i="2"/>
  <c r="L18" i="2"/>
  <c r="L28" i="2"/>
  <c r="L19" i="2"/>
  <c r="L29" i="2"/>
  <c r="L20" i="2"/>
  <c r="L30" i="2"/>
  <c r="L31" i="2"/>
  <c r="L34" i="2"/>
  <c r="L35" i="2"/>
  <c r="L36" i="2"/>
  <c r="L37" i="2"/>
  <c r="L38" i="2"/>
  <c r="L39" i="2"/>
  <c r="M8" i="2"/>
  <c r="L40" i="2"/>
  <c r="L41" i="2"/>
  <c r="M10" i="2"/>
  <c r="M12" i="2"/>
  <c r="M22" i="2"/>
  <c r="M11" i="2"/>
  <c r="M13" i="2"/>
  <c r="M23" i="2"/>
  <c r="M14" i="2"/>
  <c r="M24" i="2"/>
  <c r="M9" i="2"/>
  <c r="M15" i="2"/>
  <c r="M25" i="2"/>
  <c r="M16" i="2"/>
  <c r="M26" i="2"/>
  <c r="M17" i="2"/>
  <c r="M27" i="2"/>
  <c r="M18" i="2"/>
  <c r="M28" i="2"/>
  <c r="M19" i="2"/>
  <c r="M29" i="2"/>
  <c r="M20" i="2"/>
  <c r="M30" i="2"/>
  <c r="M31" i="2"/>
  <c r="M34" i="2"/>
  <c r="M35" i="2"/>
  <c r="M36" i="2"/>
  <c r="M37" i="2"/>
  <c r="M38" i="2"/>
  <c r="M39" i="2"/>
  <c r="N8" i="2"/>
  <c r="M40" i="2"/>
  <c r="M41" i="2"/>
  <c r="N10" i="2"/>
  <c r="N12" i="2"/>
  <c r="N22" i="2"/>
  <c r="N11" i="2"/>
  <c r="N13" i="2"/>
  <c r="N23" i="2"/>
  <c r="N14" i="2"/>
  <c r="N24" i="2"/>
  <c r="N9" i="2"/>
  <c r="N15" i="2"/>
  <c r="N25" i="2"/>
  <c r="N16" i="2"/>
  <c r="N26" i="2"/>
  <c r="N17" i="2"/>
  <c r="N27" i="2"/>
  <c r="N18" i="2"/>
  <c r="N28" i="2"/>
  <c r="N19" i="2"/>
  <c r="N29" i="2"/>
  <c r="N20" i="2"/>
  <c r="N30" i="2"/>
  <c r="N31" i="2"/>
  <c r="N34" i="2"/>
  <c r="N35" i="2"/>
  <c r="N36" i="2"/>
  <c r="N37" i="2"/>
  <c r="N38" i="2"/>
  <c r="N39" i="2"/>
  <c r="O8" i="2"/>
  <c r="N40" i="2"/>
  <c r="N41" i="2"/>
  <c r="O10" i="2"/>
  <c r="O12" i="2"/>
  <c r="O22" i="2"/>
  <c r="O11" i="2"/>
  <c r="O13" i="2"/>
  <c r="O23" i="2"/>
  <c r="O14" i="2"/>
  <c r="O24" i="2"/>
  <c r="O9" i="2"/>
  <c r="O15" i="2"/>
  <c r="O25" i="2"/>
  <c r="O16" i="2"/>
  <c r="O26" i="2"/>
  <c r="O17" i="2"/>
  <c r="O27" i="2"/>
  <c r="O18" i="2"/>
  <c r="O28" i="2"/>
  <c r="O19" i="2"/>
  <c r="O29" i="2"/>
  <c r="O20" i="2"/>
  <c r="O30" i="2"/>
  <c r="O31" i="2"/>
  <c r="O34" i="2"/>
  <c r="O35" i="2"/>
  <c r="O36" i="2"/>
  <c r="O37" i="2"/>
  <c r="O38" i="2"/>
  <c r="O39" i="2"/>
  <c r="P8" i="2"/>
  <c r="O40" i="2"/>
  <c r="O41" i="2"/>
  <c r="P10" i="2"/>
  <c r="P12" i="2"/>
  <c r="P22" i="2"/>
  <c r="P11" i="2"/>
  <c r="P13" i="2"/>
  <c r="P23" i="2"/>
  <c r="P14" i="2"/>
  <c r="P24" i="2"/>
  <c r="P9" i="2"/>
  <c r="P15" i="2"/>
  <c r="P25" i="2"/>
  <c r="P16" i="2"/>
  <c r="P26" i="2"/>
  <c r="P17" i="2"/>
  <c r="P27" i="2"/>
  <c r="P18" i="2"/>
  <c r="P28" i="2"/>
  <c r="P19" i="2"/>
  <c r="P29" i="2"/>
  <c r="P20" i="2"/>
  <c r="P30" i="2"/>
  <c r="P31" i="2"/>
  <c r="P34" i="2"/>
  <c r="P35" i="2"/>
  <c r="P36" i="2"/>
  <c r="P37" i="2"/>
  <c r="P38" i="2"/>
  <c r="P39" i="2"/>
  <c r="Q8" i="2"/>
  <c r="P40" i="2"/>
  <c r="P41" i="2"/>
  <c r="Q10" i="2"/>
  <c r="Q12" i="2"/>
  <c r="Q22" i="2"/>
  <c r="Q11" i="2"/>
  <c r="Q13" i="2"/>
  <c r="Q23" i="2"/>
  <c r="Q14" i="2"/>
  <c r="Q24" i="2"/>
  <c r="Q9" i="2"/>
  <c r="Q15" i="2"/>
  <c r="Q25" i="2"/>
  <c r="Q16" i="2"/>
  <c r="Q26" i="2"/>
  <c r="Q17" i="2"/>
  <c r="Q27" i="2"/>
  <c r="Q18" i="2"/>
  <c r="Q28" i="2"/>
  <c r="Q19" i="2"/>
  <c r="Q29" i="2"/>
  <c r="Q20" i="2"/>
  <c r="Q30" i="2"/>
  <c r="Q31" i="2"/>
  <c r="Q34" i="2"/>
  <c r="Q35" i="2"/>
  <c r="Q36" i="2"/>
  <c r="Q37" i="2"/>
  <c r="Q38" i="2"/>
  <c r="Q39" i="2"/>
  <c r="R8" i="2"/>
  <c r="Q40" i="2"/>
  <c r="Q41" i="2"/>
  <c r="R10" i="2"/>
  <c r="R12" i="2"/>
  <c r="R22" i="2"/>
  <c r="R11" i="2"/>
  <c r="R13" i="2"/>
  <c r="R23" i="2"/>
  <c r="R14" i="2"/>
  <c r="R24" i="2"/>
  <c r="R9" i="2"/>
  <c r="R15" i="2"/>
  <c r="R25" i="2"/>
  <c r="R16" i="2"/>
  <c r="R26" i="2"/>
  <c r="R17" i="2"/>
  <c r="R27" i="2"/>
  <c r="R18" i="2"/>
  <c r="R28" i="2"/>
  <c r="R19" i="2"/>
  <c r="R29" i="2"/>
  <c r="R20" i="2"/>
  <c r="R30" i="2"/>
  <c r="R31" i="2"/>
  <c r="R34" i="2"/>
  <c r="R35" i="2"/>
  <c r="R36" i="2"/>
  <c r="R37" i="2"/>
  <c r="R38" i="2"/>
  <c r="R39" i="2"/>
  <c r="S8" i="2"/>
  <c r="R40" i="2"/>
  <c r="R41" i="2"/>
  <c r="S10" i="2"/>
  <c r="S12" i="2"/>
  <c r="S22" i="2"/>
  <c r="S11" i="2"/>
  <c r="S13" i="2"/>
  <c r="S23" i="2"/>
  <c r="S14" i="2"/>
  <c r="S24" i="2"/>
  <c r="S9" i="2"/>
  <c r="S15" i="2"/>
  <c r="S25" i="2"/>
  <c r="S16" i="2"/>
  <c r="S26" i="2"/>
  <c r="S17" i="2"/>
  <c r="S27" i="2"/>
  <c r="S18" i="2"/>
  <c r="S28" i="2"/>
  <c r="S19" i="2"/>
  <c r="S29" i="2"/>
  <c r="S20" i="2"/>
  <c r="S30" i="2"/>
  <c r="S31" i="2"/>
  <c r="S34" i="2"/>
  <c r="S35" i="2"/>
  <c r="S36" i="2"/>
  <c r="S37" i="2"/>
  <c r="S38" i="2"/>
  <c r="S39" i="2"/>
  <c r="T8" i="2"/>
  <c r="S40" i="2"/>
  <c r="S41" i="2"/>
  <c r="T10" i="2"/>
  <c r="T12" i="2"/>
  <c r="T22" i="2"/>
  <c r="T11" i="2"/>
  <c r="T13" i="2"/>
  <c r="T23" i="2"/>
  <c r="T14" i="2"/>
  <c r="T24" i="2"/>
  <c r="T9" i="2"/>
  <c r="T15" i="2"/>
  <c r="T25" i="2"/>
  <c r="T16" i="2"/>
  <c r="T26" i="2"/>
  <c r="T17" i="2"/>
  <c r="T27" i="2"/>
  <c r="T18" i="2"/>
  <c r="T28" i="2"/>
  <c r="T19" i="2"/>
  <c r="T29" i="2"/>
  <c r="T20" i="2"/>
  <c r="T30" i="2"/>
  <c r="T31" i="2"/>
  <c r="T34" i="2"/>
  <c r="T35" i="2"/>
  <c r="T36" i="2"/>
  <c r="T37" i="2"/>
  <c r="T38" i="2"/>
  <c r="T39" i="2"/>
  <c r="U8" i="2"/>
  <c r="T40" i="2"/>
  <c r="T41" i="2"/>
  <c r="U10" i="2"/>
  <c r="U12" i="2"/>
  <c r="U22" i="2"/>
  <c r="U11" i="2"/>
  <c r="U13" i="2"/>
  <c r="U23" i="2"/>
  <c r="U14" i="2"/>
  <c r="U24" i="2"/>
  <c r="U9" i="2"/>
  <c r="U15" i="2"/>
  <c r="U25" i="2"/>
  <c r="U16" i="2"/>
  <c r="U26" i="2"/>
  <c r="U17" i="2"/>
  <c r="U27" i="2"/>
  <c r="U18" i="2"/>
  <c r="U28" i="2"/>
  <c r="U19" i="2"/>
  <c r="U29" i="2"/>
  <c r="U20" i="2"/>
  <c r="U30" i="2"/>
  <c r="U31" i="2"/>
  <c r="U34" i="2"/>
  <c r="U35" i="2"/>
  <c r="U36" i="2"/>
  <c r="U37" i="2"/>
  <c r="U38" i="2"/>
  <c r="U39" i="2"/>
  <c r="V8" i="2"/>
  <c r="U40" i="2"/>
  <c r="U41" i="2"/>
  <c r="V10" i="2"/>
  <c r="V12" i="2"/>
  <c r="V22" i="2"/>
  <c r="V11" i="2"/>
  <c r="V13" i="2"/>
  <c r="V23" i="2"/>
  <c r="V14" i="2"/>
  <c r="V24" i="2"/>
  <c r="V9" i="2"/>
  <c r="V15" i="2"/>
  <c r="V25" i="2"/>
  <c r="V16" i="2"/>
  <c r="V26" i="2"/>
  <c r="V17" i="2"/>
  <c r="V27" i="2"/>
  <c r="V18" i="2"/>
  <c r="V28" i="2"/>
  <c r="V19" i="2"/>
  <c r="V29" i="2"/>
  <c r="V20" i="2"/>
  <c r="V30" i="2"/>
  <c r="V31" i="2"/>
  <c r="V34" i="2"/>
  <c r="V35" i="2"/>
  <c r="V36" i="2"/>
  <c r="V37" i="2"/>
  <c r="V38" i="2"/>
  <c r="V39" i="2"/>
  <c r="W8" i="2"/>
  <c r="V40" i="2"/>
  <c r="V41" i="2"/>
  <c r="W10" i="2"/>
  <c r="W12" i="2"/>
  <c r="W22" i="2"/>
  <c r="W11" i="2"/>
  <c r="W13" i="2"/>
  <c r="W23" i="2"/>
  <c r="W14" i="2"/>
  <c r="W24" i="2"/>
  <c r="W9" i="2"/>
  <c r="W15" i="2"/>
  <c r="W25" i="2"/>
  <c r="W16" i="2"/>
  <c r="W26" i="2"/>
  <c r="W17" i="2"/>
  <c r="W27" i="2"/>
  <c r="W18" i="2"/>
  <c r="W28" i="2"/>
  <c r="W19" i="2"/>
  <c r="W29" i="2"/>
  <c r="W20" i="2"/>
  <c r="W30" i="2"/>
  <c r="W31" i="2"/>
  <c r="W34" i="2"/>
  <c r="W35" i="2"/>
  <c r="W36" i="2"/>
  <c r="W37" i="2"/>
  <c r="W38" i="2"/>
  <c r="W39" i="2"/>
  <c r="W40" i="2"/>
  <c r="W41" i="2"/>
  <c r="W42" i="2"/>
  <c r="W43" i="2"/>
  <c r="V42" i="2"/>
  <c r="V43" i="2"/>
  <c r="U42" i="2"/>
  <c r="U43" i="2"/>
  <c r="T42" i="2"/>
  <c r="T43" i="2"/>
  <c r="S42" i="2"/>
  <c r="S43" i="2"/>
  <c r="R42" i="2"/>
  <c r="R43" i="2"/>
  <c r="Q42" i="2"/>
  <c r="Q43" i="2"/>
  <c r="P42" i="2"/>
  <c r="P43" i="2"/>
  <c r="O42" i="2"/>
  <c r="O43" i="2"/>
  <c r="N42" i="2"/>
  <c r="N43" i="2"/>
  <c r="M42" i="2"/>
  <c r="M43" i="2"/>
  <c r="L42" i="2"/>
  <c r="L43" i="2"/>
  <c r="K42" i="2"/>
  <c r="K43" i="2"/>
  <c r="J42" i="2"/>
  <c r="J43" i="2"/>
  <c r="I42" i="2"/>
  <c r="I43" i="2"/>
  <c r="H42" i="2"/>
  <c r="H43" i="2"/>
  <c r="G42" i="2"/>
  <c r="G43" i="2"/>
  <c r="F42" i="2"/>
  <c r="F43" i="2"/>
  <c r="E42" i="2"/>
  <c r="E43" i="2"/>
  <c r="D42" i="2"/>
  <c r="D43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42" i="2"/>
  <c r="C43" i="2"/>
  <c r="C32" i="2"/>
  <c r="C21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C7" i="2"/>
  <c r="B42" i="2"/>
  <c r="B43" i="2"/>
  <c r="B32" i="2"/>
  <c r="B21" i="2"/>
  <c r="G5" i="2"/>
  <c r="D4" i="2"/>
  <c r="C4" i="2"/>
  <c r="B4" i="2"/>
  <c r="A4" i="2"/>
  <c r="D3" i="2"/>
  <c r="B3" i="2"/>
  <c r="A3" i="2"/>
  <c r="D2" i="2"/>
  <c r="C2" i="2"/>
  <c r="B2" i="2"/>
  <c r="A2" i="2"/>
  <c r="D1" i="2"/>
  <c r="C1" i="2"/>
  <c r="B1" i="2"/>
  <c r="A1" i="2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B3" i="1"/>
  <c r="AB5" i="1"/>
  <c r="AB8" i="1"/>
  <c r="AA3" i="1"/>
  <c r="AA5" i="1"/>
  <c r="AA8" i="1"/>
  <c r="Z3" i="1"/>
  <c r="Z5" i="1"/>
  <c r="Z8" i="1"/>
  <c r="Y3" i="1"/>
  <c r="Y5" i="1"/>
  <c r="Y8" i="1"/>
  <c r="X3" i="1"/>
  <c r="X5" i="1"/>
  <c r="X8" i="1"/>
  <c r="W3" i="1"/>
  <c r="W5" i="1"/>
  <c r="W8" i="1"/>
  <c r="V3" i="1"/>
  <c r="V5" i="1"/>
  <c r="V8" i="1"/>
  <c r="U3" i="1"/>
  <c r="U5" i="1"/>
  <c r="U8" i="1"/>
  <c r="T3" i="1"/>
  <c r="T5" i="1"/>
  <c r="T8" i="1"/>
  <c r="S3" i="1"/>
  <c r="S5" i="1"/>
  <c r="S8" i="1"/>
  <c r="R3" i="1"/>
  <c r="R5" i="1"/>
  <c r="R8" i="1"/>
  <c r="Q3" i="1"/>
  <c r="Q5" i="1"/>
  <c r="Q8" i="1"/>
  <c r="P3" i="1"/>
  <c r="P5" i="1"/>
  <c r="P8" i="1"/>
  <c r="O3" i="1"/>
  <c r="O5" i="1"/>
  <c r="O8" i="1"/>
  <c r="N3" i="1"/>
  <c r="N5" i="1"/>
  <c r="N8" i="1"/>
  <c r="M3" i="1"/>
  <c r="M5" i="1"/>
  <c r="M8" i="1"/>
  <c r="L3" i="1"/>
  <c r="L5" i="1"/>
  <c r="L8" i="1"/>
  <c r="K3" i="1"/>
  <c r="K5" i="1"/>
  <c r="K8" i="1"/>
  <c r="J3" i="1"/>
  <c r="J5" i="1"/>
  <c r="J8" i="1"/>
  <c r="I3" i="1"/>
  <c r="I5" i="1"/>
  <c r="I8" i="1"/>
  <c r="H3" i="1"/>
  <c r="H5" i="1"/>
  <c r="H8" i="1"/>
  <c r="AB4" i="1"/>
  <c r="D29" i="1"/>
  <c r="AB6" i="1"/>
  <c r="C29" i="1"/>
  <c r="E29" i="1"/>
  <c r="F29" i="1"/>
  <c r="AB29" i="1"/>
  <c r="AA4" i="1"/>
  <c r="AA6" i="1"/>
  <c r="AA29" i="1"/>
  <c r="Z4" i="1"/>
  <c r="Z6" i="1"/>
  <c r="Z29" i="1"/>
  <c r="Y4" i="1"/>
  <c r="Y6" i="1"/>
  <c r="Y29" i="1"/>
  <c r="X4" i="1"/>
  <c r="X6" i="1"/>
  <c r="X29" i="1"/>
  <c r="W4" i="1"/>
  <c r="W6" i="1"/>
  <c r="W29" i="1"/>
  <c r="V4" i="1"/>
  <c r="V6" i="1"/>
  <c r="V29" i="1"/>
  <c r="U4" i="1"/>
  <c r="U6" i="1"/>
  <c r="U29" i="1"/>
  <c r="T4" i="1"/>
  <c r="T6" i="1"/>
  <c r="T29" i="1"/>
  <c r="S4" i="1"/>
  <c r="S6" i="1"/>
  <c r="S29" i="1"/>
  <c r="R4" i="1"/>
  <c r="R6" i="1"/>
  <c r="R29" i="1"/>
  <c r="Q4" i="1"/>
  <c r="Q6" i="1"/>
  <c r="Q29" i="1"/>
  <c r="P4" i="1"/>
  <c r="P6" i="1"/>
  <c r="P29" i="1"/>
  <c r="O4" i="1"/>
  <c r="O6" i="1"/>
  <c r="O29" i="1"/>
  <c r="N4" i="1"/>
  <c r="N6" i="1"/>
  <c r="N29" i="1"/>
  <c r="M4" i="1"/>
  <c r="M6" i="1"/>
  <c r="M29" i="1"/>
  <c r="L4" i="1"/>
  <c r="L6" i="1"/>
  <c r="L29" i="1"/>
  <c r="K4" i="1"/>
  <c r="K6" i="1"/>
  <c r="K29" i="1"/>
  <c r="J4" i="1"/>
  <c r="J6" i="1"/>
  <c r="J29" i="1"/>
  <c r="I4" i="1"/>
  <c r="I6" i="1"/>
  <c r="I29" i="1"/>
  <c r="H4" i="1"/>
  <c r="H6" i="1"/>
  <c r="H29" i="1"/>
  <c r="D28" i="1"/>
  <c r="C28" i="1"/>
  <c r="E28" i="1"/>
  <c r="F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D27" i="1"/>
  <c r="C27" i="1"/>
  <c r="E27" i="1"/>
  <c r="F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D26" i="1"/>
  <c r="C26" i="1"/>
  <c r="E26" i="1"/>
  <c r="F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D25" i="1"/>
  <c r="C25" i="1"/>
  <c r="E25" i="1"/>
  <c r="F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D24" i="1"/>
  <c r="C24" i="1"/>
  <c r="E24" i="1"/>
  <c r="F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D23" i="1"/>
  <c r="C23" i="1"/>
  <c r="E23" i="1"/>
  <c r="F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D22" i="1"/>
  <c r="C22" i="1"/>
  <c r="E22" i="1"/>
  <c r="F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D21" i="1"/>
  <c r="C21" i="1"/>
  <c r="E21" i="1"/>
  <c r="F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D20" i="1"/>
  <c r="C20" i="1"/>
  <c r="E20" i="1"/>
  <c r="F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D19" i="1"/>
  <c r="C19" i="1"/>
  <c r="E19" i="1"/>
  <c r="F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D18" i="1"/>
  <c r="C18" i="1"/>
  <c r="E18" i="1"/>
  <c r="F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D17" i="1"/>
  <c r="C17" i="1"/>
  <c r="E17" i="1"/>
  <c r="F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D16" i="1"/>
  <c r="C16" i="1"/>
  <c r="E16" i="1"/>
  <c r="F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D15" i="1"/>
  <c r="C15" i="1"/>
  <c r="E15" i="1"/>
  <c r="F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D14" i="1"/>
  <c r="C14" i="1"/>
  <c r="E14" i="1"/>
  <c r="F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D13" i="1"/>
  <c r="C13" i="1"/>
  <c r="E13" i="1"/>
  <c r="F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D12" i="1"/>
  <c r="C12" i="1"/>
  <c r="E12" i="1"/>
  <c r="F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D11" i="1"/>
  <c r="C11" i="1"/>
  <c r="E11" i="1"/>
  <c r="F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D10" i="1"/>
  <c r="C10" i="1"/>
  <c r="E10" i="1"/>
  <c r="F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D9" i="1"/>
  <c r="C9" i="1"/>
  <c r="E9" i="1"/>
  <c r="F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</calcChain>
</file>

<file path=xl/sharedStrings.xml><?xml version="1.0" encoding="utf-8"?>
<sst xmlns="http://schemas.openxmlformats.org/spreadsheetml/2006/main" count="57" uniqueCount="38">
  <si>
    <t>AA</t>
  </si>
  <si>
    <t>Aa</t>
  </si>
  <si>
    <t>aa</t>
  </si>
  <si>
    <t>BB</t>
  </si>
  <si>
    <t>Bb</t>
  </si>
  <si>
    <t>bb</t>
  </si>
  <si>
    <t>f(a) =</t>
  </si>
  <si>
    <t>f(A) =</t>
  </si>
  <si>
    <t>f(AA)=</t>
  </si>
  <si>
    <t>f(Aa)=</t>
  </si>
  <si>
    <t>f(aa)=</t>
  </si>
  <si>
    <t>f(B)=</t>
  </si>
  <si>
    <t>f(b)=</t>
  </si>
  <si>
    <t>F(BB)</t>
  </si>
  <si>
    <t>F(Bb)</t>
  </si>
  <si>
    <t>F(bb)</t>
  </si>
  <si>
    <t>Fr(0)A=</t>
  </si>
  <si>
    <t>Fr(0)B=</t>
  </si>
  <si>
    <t>Corte(VG)=</t>
  </si>
  <si>
    <t>Coef. Sel</t>
  </si>
  <si>
    <t>Geração</t>
  </si>
  <si>
    <t>fr(A)</t>
  </si>
  <si>
    <t>fr(a)</t>
  </si>
  <si>
    <t>Fr(B)</t>
  </si>
  <si>
    <t>Fr(b)</t>
  </si>
  <si>
    <t>fr(AABB)</t>
  </si>
  <si>
    <t>fr(AABb)</t>
  </si>
  <si>
    <t>fr(AAbb)</t>
  </si>
  <si>
    <t>fr(AaBB)</t>
  </si>
  <si>
    <t>Valor Adap.</t>
  </si>
  <si>
    <t>fr(AaBb)</t>
  </si>
  <si>
    <t>fr(Aabb)</t>
  </si>
  <si>
    <t>fr(aaBB)</t>
  </si>
  <si>
    <t>fr(aaBb)</t>
  </si>
  <si>
    <t>fr(aabb)</t>
  </si>
  <si>
    <t>v. adap.</t>
  </si>
  <si>
    <t>carga</t>
  </si>
  <si>
    <t>após seleção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</si>
</sst>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surface3DChart>
        <c:wireframe val="0"/>
        <c:ser>
          <c:idx val="0"/>
          <c:order val="0"/>
          <c:tx>
            <c:strRef>
              <c:f>VG!$G$9</c:f>
              <c:strCache>
                <c:ptCount val="1"/>
                <c:pt idx="0">
                  <c:v>0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VG!$H$9:$AB$9</c:f>
              <c:numCache>
                <c:formatCode>General</c:formatCode>
                <c:ptCount val="21"/>
                <c:pt idx="0">
                  <c:v>70.0</c:v>
                </c:pt>
                <c:pt idx="1">
                  <c:v>70.85</c:v>
                </c:pt>
                <c:pt idx="2">
                  <c:v>71.4</c:v>
                </c:pt>
                <c:pt idx="3">
                  <c:v>71.65</c:v>
                </c:pt>
                <c:pt idx="4">
                  <c:v>71.60000000000002</c:v>
                </c:pt>
                <c:pt idx="5">
                  <c:v>71.25</c:v>
                </c:pt>
                <c:pt idx="6">
                  <c:v>70.6</c:v>
                </c:pt>
                <c:pt idx="7">
                  <c:v>69.65000000000001</c:v>
                </c:pt>
                <c:pt idx="8">
                  <c:v>68.4</c:v>
                </c:pt>
                <c:pt idx="9">
                  <c:v>66.85</c:v>
                </c:pt>
                <c:pt idx="10">
                  <c:v>65.0</c:v>
                </c:pt>
                <c:pt idx="11">
                  <c:v>62.85</c:v>
                </c:pt>
                <c:pt idx="12">
                  <c:v>60.4</c:v>
                </c:pt>
                <c:pt idx="13">
                  <c:v>57.65000000000001</c:v>
                </c:pt>
                <c:pt idx="14">
                  <c:v>54.6</c:v>
                </c:pt>
                <c:pt idx="15">
                  <c:v>51.25</c:v>
                </c:pt>
                <c:pt idx="16">
                  <c:v>47.6</c:v>
                </c:pt>
                <c:pt idx="17">
                  <c:v>43.64999999999998</c:v>
                </c:pt>
                <c:pt idx="18">
                  <c:v>39.39999999999997</c:v>
                </c:pt>
                <c:pt idx="19">
                  <c:v>34.84999999999997</c:v>
                </c:pt>
                <c:pt idx="20">
                  <c:v>30.00000000000001</c:v>
                </c:pt>
              </c:numCache>
            </c:numRef>
          </c:val>
        </c:ser>
        <c:ser>
          <c:idx val="1"/>
          <c:order val="1"/>
          <c:tx>
            <c:strRef>
              <c:f>VG!$G$10</c:f>
              <c:strCache>
                <c:ptCount val="1"/>
                <c:pt idx="0">
                  <c:v>0.05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VG!$H$10:$AB$10</c:f>
              <c:numCache>
                <c:formatCode>General</c:formatCode>
                <c:ptCount val="21"/>
                <c:pt idx="0">
                  <c:v>68.025</c:v>
                </c:pt>
                <c:pt idx="1">
                  <c:v>68.695775</c:v>
                </c:pt>
                <c:pt idx="2">
                  <c:v>69.0981</c:v>
                </c:pt>
                <c:pt idx="3">
                  <c:v>69.231975</c:v>
                </c:pt>
                <c:pt idx="4">
                  <c:v>69.09740000000002</c:v>
                </c:pt>
                <c:pt idx="5">
                  <c:v>68.69437499999999</c:v>
                </c:pt>
                <c:pt idx="6">
                  <c:v>68.02289999999999</c:v>
                </c:pt>
                <c:pt idx="7">
                  <c:v>67.082975</c:v>
                </c:pt>
                <c:pt idx="8">
                  <c:v>65.87460000000001</c:v>
                </c:pt>
                <c:pt idx="9">
                  <c:v>64.397775</c:v>
                </c:pt>
                <c:pt idx="10">
                  <c:v>62.65249999999999</c:v>
                </c:pt>
                <c:pt idx="11">
                  <c:v>60.638775</c:v>
                </c:pt>
                <c:pt idx="12">
                  <c:v>58.3566</c:v>
                </c:pt>
                <c:pt idx="13">
                  <c:v>55.805975</c:v>
                </c:pt>
                <c:pt idx="14">
                  <c:v>52.9869</c:v>
                </c:pt>
                <c:pt idx="15">
                  <c:v>49.899375</c:v>
                </c:pt>
                <c:pt idx="16">
                  <c:v>46.54339999999998</c:v>
                </c:pt>
                <c:pt idx="17">
                  <c:v>42.91897499999999</c:v>
                </c:pt>
                <c:pt idx="18">
                  <c:v>39.02609999999997</c:v>
                </c:pt>
                <c:pt idx="19">
                  <c:v>34.86477499999997</c:v>
                </c:pt>
                <c:pt idx="20">
                  <c:v>30.43500000000002</c:v>
                </c:pt>
              </c:numCache>
            </c:numRef>
          </c:val>
        </c:ser>
        <c:ser>
          <c:idx val="2"/>
          <c:order val="2"/>
          <c:tx>
            <c:strRef>
              <c:f>VG!$G$11</c:f>
              <c:strCache>
                <c:ptCount val="1"/>
                <c:pt idx="0">
                  <c:v>0.1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VG!$H$11:$AB$11</c:f>
              <c:numCache>
                <c:formatCode>General</c:formatCode>
                <c:ptCount val="21"/>
                <c:pt idx="0">
                  <c:v>66.10000000000001</c:v>
                </c:pt>
                <c:pt idx="1">
                  <c:v>66.6016</c:v>
                </c:pt>
                <c:pt idx="2">
                  <c:v>66.86640000000001</c:v>
                </c:pt>
                <c:pt idx="3">
                  <c:v>66.8944</c:v>
                </c:pt>
                <c:pt idx="4">
                  <c:v>66.68560000000002</c:v>
                </c:pt>
                <c:pt idx="5">
                  <c:v>66.24</c:v>
                </c:pt>
                <c:pt idx="6">
                  <c:v>65.5576</c:v>
                </c:pt>
                <c:pt idx="7">
                  <c:v>64.6384</c:v>
                </c:pt>
                <c:pt idx="8">
                  <c:v>63.48240000000001</c:v>
                </c:pt>
                <c:pt idx="9">
                  <c:v>62.0896</c:v>
                </c:pt>
                <c:pt idx="10">
                  <c:v>60.46</c:v>
                </c:pt>
                <c:pt idx="11">
                  <c:v>58.59360000000001</c:v>
                </c:pt>
                <c:pt idx="12">
                  <c:v>56.4904</c:v>
                </c:pt>
                <c:pt idx="13">
                  <c:v>54.1504</c:v>
                </c:pt>
                <c:pt idx="14">
                  <c:v>51.5736</c:v>
                </c:pt>
                <c:pt idx="15">
                  <c:v>48.76</c:v>
                </c:pt>
                <c:pt idx="16">
                  <c:v>45.70959999999998</c:v>
                </c:pt>
                <c:pt idx="17">
                  <c:v>42.42239999999998</c:v>
                </c:pt>
                <c:pt idx="18">
                  <c:v>38.89839999999998</c:v>
                </c:pt>
                <c:pt idx="19">
                  <c:v>35.13759999999997</c:v>
                </c:pt>
                <c:pt idx="20">
                  <c:v>31.14000000000001</c:v>
                </c:pt>
              </c:numCache>
            </c:numRef>
          </c:val>
        </c:ser>
        <c:ser>
          <c:idx val="3"/>
          <c:order val="3"/>
          <c:tx>
            <c:strRef>
              <c:f>VG!$G$12</c:f>
              <c:strCache>
                <c:ptCount val="1"/>
                <c:pt idx="0">
                  <c:v>0.15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VG!$H$12:$AB$12</c:f>
              <c:numCache>
                <c:formatCode>General</c:formatCode>
                <c:ptCount val="21"/>
                <c:pt idx="0">
                  <c:v>64.225</c:v>
                </c:pt>
                <c:pt idx="1">
                  <c:v>64.56747499999998</c:v>
                </c:pt>
                <c:pt idx="2">
                  <c:v>64.7049</c:v>
                </c:pt>
                <c:pt idx="3">
                  <c:v>64.63727499999998</c:v>
                </c:pt>
                <c:pt idx="4">
                  <c:v>64.3646</c:v>
                </c:pt>
                <c:pt idx="5">
                  <c:v>63.886875</c:v>
                </c:pt>
                <c:pt idx="6">
                  <c:v>63.2041</c:v>
                </c:pt>
                <c:pt idx="7">
                  <c:v>62.316275</c:v>
                </c:pt>
                <c:pt idx="8">
                  <c:v>61.2234</c:v>
                </c:pt>
                <c:pt idx="9">
                  <c:v>59.925475</c:v>
                </c:pt>
                <c:pt idx="10">
                  <c:v>58.42249999999998</c:v>
                </c:pt>
                <c:pt idx="11">
                  <c:v>56.714475</c:v>
                </c:pt>
                <c:pt idx="12">
                  <c:v>54.8014</c:v>
                </c:pt>
                <c:pt idx="13">
                  <c:v>52.683275</c:v>
                </c:pt>
                <c:pt idx="14">
                  <c:v>50.36009999999999</c:v>
                </c:pt>
                <c:pt idx="15">
                  <c:v>47.83187499999999</c:v>
                </c:pt>
                <c:pt idx="16">
                  <c:v>45.0986</c:v>
                </c:pt>
                <c:pt idx="17">
                  <c:v>42.16027499999998</c:v>
                </c:pt>
                <c:pt idx="18">
                  <c:v>39.01689999999998</c:v>
                </c:pt>
                <c:pt idx="19">
                  <c:v>35.66847499999997</c:v>
                </c:pt>
                <c:pt idx="20">
                  <c:v>32.11500000000002</c:v>
                </c:pt>
              </c:numCache>
            </c:numRef>
          </c:val>
        </c:ser>
        <c:ser>
          <c:idx val="4"/>
          <c:order val="4"/>
          <c:tx>
            <c:strRef>
              <c:f>VG!$G$13</c:f>
              <c:strCache>
                <c:ptCount val="1"/>
                <c:pt idx="0">
                  <c:v>0.2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VG!$H$13:$AB$13</c:f>
              <c:numCache>
                <c:formatCode>General</c:formatCode>
                <c:ptCount val="21"/>
                <c:pt idx="0">
                  <c:v>62.40000000000002</c:v>
                </c:pt>
                <c:pt idx="1">
                  <c:v>62.59340000000002</c:v>
                </c:pt>
                <c:pt idx="2">
                  <c:v>62.61360000000002</c:v>
                </c:pt>
                <c:pt idx="3">
                  <c:v>62.4606</c:v>
                </c:pt>
                <c:pt idx="4">
                  <c:v>62.13440000000003</c:v>
                </c:pt>
                <c:pt idx="5">
                  <c:v>61.635</c:v>
                </c:pt>
                <c:pt idx="6">
                  <c:v>60.9624</c:v>
                </c:pt>
                <c:pt idx="7">
                  <c:v>60.11660000000001</c:v>
                </c:pt>
                <c:pt idx="8">
                  <c:v>59.09760000000002</c:v>
                </c:pt>
                <c:pt idx="9">
                  <c:v>57.90540000000001</c:v>
                </c:pt>
                <c:pt idx="10">
                  <c:v>56.54000000000001</c:v>
                </c:pt>
                <c:pt idx="11">
                  <c:v>55.00140000000001</c:v>
                </c:pt>
                <c:pt idx="12">
                  <c:v>53.28960000000001</c:v>
                </c:pt>
                <c:pt idx="13">
                  <c:v>51.4046</c:v>
                </c:pt>
                <c:pt idx="14">
                  <c:v>49.3464</c:v>
                </c:pt>
                <c:pt idx="15">
                  <c:v>47.11500000000001</c:v>
                </c:pt>
                <c:pt idx="16">
                  <c:v>44.7104</c:v>
                </c:pt>
                <c:pt idx="17">
                  <c:v>42.1326</c:v>
                </c:pt>
                <c:pt idx="18">
                  <c:v>39.3816</c:v>
                </c:pt>
                <c:pt idx="19">
                  <c:v>36.4574</c:v>
                </c:pt>
                <c:pt idx="20">
                  <c:v>33.36000000000002</c:v>
                </c:pt>
              </c:numCache>
            </c:numRef>
          </c:val>
        </c:ser>
        <c:ser>
          <c:idx val="5"/>
          <c:order val="5"/>
          <c:tx>
            <c:strRef>
              <c:f>VG!$G$14</c:f>
              <c:strCache>
                <c:ptCount val="1"/>
                <c:pt idx="0">
                  <c:v>0.25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VG!$H$14:$AB$14</c:f>
              <c:numCache>
                <c:formatCode>General</c:formatCode>
                <c:ptCount val="21"/>
                <c:pt idx="0">
                  <c:v>60.625</c:v>
                </c:pt>
                <c:pt idx="1">
                  <c:v>60.679375</c:v>
                </c:pt>
                <c:pt idx="2">
                  <c:v>60.5925</c:v>
                </c:pt>
                <c:pt idx="3">
                  <c:v>60.36437499999999</c:v>
                </c:pt>
                <c:pt idx="4">
                  <c:v>59.99500000000002</c:v>
                </c:pt>
                <c:pt idx="5">
                  <c:v>59.484375</c:v>
                </c:pt>
                <c:pt idx="6">
                  <c:v>58.8325</c:v>
                </c:pt>
                <c:pt idx="7">
                  <c:v>58.039375</c:v>
                </c:pt>
                <c:pt idx="8">
                  <c:v>57.10500000000001</c:v>
                </c:pt>
                <c:pt idx="9">
                  <c:v>56.029375</c:v>
                </c:pt>
                <c:pt idx="10">
                  <c:v>54.8125</c:v>
                </c:pt>
                <c:pt idx="11">
                  <c:v>53.454375</c:v>
                </c:pt>
                <c:pt idx="12">
                  <c:v>51.95500000000001</c:v>
                </c:pt>
                <c:pt idx="13">
                  <c:v>50.314375</c:v>
                </c:pt>
                <c:pt idx="14">
                  <c:v>48.5325</c:v>
                </c:pt>
                <c:pt idx="15">
                  <c:v>46.609375</c:v>
                </c:pt>
                <c:pt idx="16">
                  <c:v>44.545</c:v>
                </c:pt>
                <c:pt idx="17">
                  <c:v>42.33937499999999</c:v>
                </c:pt>
                <c:pt idx="18">
                  <c:v>39.99249999999998</c:v>
                </c:pt>
                <c:pt idx="19">
                  <c:v>37.50437499999998</c:v>
                </c:pt>
                <c:pt idx="20">
                  <c:v>34.87500000000001</c:v>
                </c:pt>
              </c:numCache>
            </c:numRef>
          </c:val>
        </c:ser>
        <c:ser>
          <c:idx val="6"/>
          <c:order val="6"/>
          <c:tx>
            <c:strRef>
              <c:f>VG!$G$15</c:f>
              <c:strCache>
                <c:ptCount val="1"/>
                <c:pt idx="0">
                  <c:v>0.3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VG!$H$15:$AB$15</c:f>
              <c:numCache>
                <c:formatCode>General</c:formatCode>
                <c:ptCount val="21"/>
                <c:pt idx="0">
                  <c:v>58.9</c:v>
                </c:pt>
                <c:pt idx="1">
                  <c:v>58.8254</c:v>
                </c:pt>
                <c:pt idx="2">
                  <c:v>58.6416</c:v>
                </c:pt>
                <c:pt idx="3">
                  <c:v>58.3486</c:v>
                </c:pt>
                <c:pt idx="4">
                  <c:v>57.94640000000001</c:v>
                </c:pt>
                <c:pt idx="5">
                  <c:v>57.435</c:v>
                </c:pt>
                <c:pt idx="6">
                  <c:v>56.8144</c:v>
                </c:pt>
                <c:pt idx="7">
                  <c:v>56.0846</c:v>
                </c:pt>
                <c:pt idx="8">
                  <c:v>55.2456</c:v>
                </c:pt>
                <c:pt idx="9">
                  <c:v>54.2974</c:v>
                </c:pt>
                <c:pt idx="10">
                  <c:v>53.24</c:v>
                </c:pt>
                <c:pt idx="11">
                  <c:v>52.07340000000001</c:v>
                </c:pt>
                <c:pt idx="12">
                  <c:v>50.79759999999998</c:v>
                </c:pt>
                <c:pt idx="13">
                  <c:v>49.4126</c:v>
                </c:pt>
                <c:pt idx="14">
                  <c:v>47.9184</c:v>
                </c:pt>
                <c:pt idx="15">
                  <c:v>46.315</c:v>
                </c:pt>
                <c:pt idx="16">
                  <c:v>44.6024</c:v>
                </c:pt>
                <c:pt idx="17">
                  <c:v>42.7806</c:v>
                </c:pt>
                <c:pt idx="18">
                  <c:v>40.84959999999998</c:v>
                </c:pt>
                <c:pt idx="19">
                  <c:v>38.80939999999997</c:v>
                </c:pt>
                <c:pt idx="20">
                  <c:v>36.66000000000001</c:v>
                </c:pt>
              </c:numCache>
            </c:numRef>
          </c:val>
        </c:ser>
        <c:ser>
          <c:idx val="7"/>
          <c:order val="7"/>
          <c:tx>
            <c:strRef>
              <c:f>VG!$G$16</c:f>
              <c:strCache>
                <c:ptCount val="1"/>
                <c:pt idx="0">
                  <c:v>0.35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VG!$H$16:$AB$16</c:f>
              <c:numCache>
                <c:formatCode>General</c:formatCode>
                <c:ptCount val="21"/>
                <c:pt idx="0">
                  <c:v>57.225</c:v>
                </c:pt>
                <c:pt idx="1">
                  <c:v>57.031475</c:v>
                </c:pt>
                <c:pt idx="2">
                  <c:v>56.7609</c:v>
                </c:pt>
                <c:pt idx="3">
                  <c:v>56.413275</c:v>
                </c:pt>
                <c:pt idx="4">
                  <c:v>55.98860000000002</c:v>
                </c:pt>
                <c:pt idx="5">
                  <c:v>55.486875</c:v>
                </c:pt>
                <c:pt idx="6">
                  <c:v>54.9081</c:v>
                </c:pt>
                <c:pt idx="7">
                  <c:v>54.252275</c:v>
                </c:pt>
                <c:pt idx="8">
                  <c:v>53.5194</c:v>
                </c:pt>
                <c:pt idx="9">
                  <c:v>52.709475</c:v>
                </c:pt>
                <c:pt idx="10">
                  <c:v>51.8225</c:v>
                </c:pt>
                <c:pt idx="11">
                  <c:v>50.858475</c:v>
                </c:pt>
                <c:pt idx="12">
                  <c:v>49.8174</c:v>
                </c:pt>
                <c:pt idx="13">
                  <c:v>48.699275</c:v>
                </c:pt>
                <c:pt idx="14">
                  <c:v>47.5041</c:v>
                </c:pt>
                <c:pt idx="15">
                  <c:v>46.231875</c:v>
                </c:pt>
                <c:pt idx="16">
                  <c:v>44.8826</c:v>
                </c:pt>
                <c:pt idx="17">
                  <c:v>43.456275</c:v>
                </c:pt>
                <c:pt idx="18">
                  <c:v>41.95289999999999</c:v>
                </c:pt>
                <c:pt idx="19">
                  <c:v>40.372475</c:v>
                </c:pt>
                <c:pt idx="20">
                  <c:v>38.71500000000002</c:v>
                </c:pt>
              </c:numCache>
            </c:numRef>
          </c:val>
        </c:ser>
        <c:ser>
          <c:idx val="8"/>
          <c:order val="8"/>
          <c:tx>
            <c:strRef>
              <c:f>VG!$G$17</c:f>
              <c:strCache>
                <c:ptCount val="1"/>
                <c:pt idx="0">
                  <c:v>0.4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VG!$H$17:$AB$17</c:f>
              <c:numCache>
                <c:formatCode>General</c:formatCode>
                <c:ptCount val="21"/>
                <c:pt idx="0">
                  <c:v>55.60000000000001</c:v>
                </c:pt>
                <c:pt idx="1">
                  <c:v>55.2976</c:v>
                </c:pt>
                <c:pt idx="2">
                  <c:v>54.95040000000001</c:v>
                </c:pt>
                <c:pt idx="3">
                  <c:v>54.55840000000001</c:v>
                </c:pt>
                <c:pt idx="4">
                  <c:v>54.12160000000002</c:v>
                </c:pt>
                <c:pt idx="5">
                  <c:v>53.64000000000001</c:v>
                </c:pt>
                <c:pt idx="6">
                  <c:v>53.11360000000001</c:v>
                </c:pt>
                <c:pt idx="7">
                  <c:v>52.54240000000001</c:v>
                </c:pt>
                <c:pt idx="8">
                  <c:v>51.92640000000002</c:v>
                </c:pt>
                <c:pt idx="9">
                  <c:v>51.2656</c:v>
                </c:pt>
                <c:pt idx="10">
                  <c:v>50.56</c:v>
                </c:pt>
                <c:pt idx="11">
                  <c:v>49.80960000000001</c:v>
                </c:pt>
                <c:pt idx="12">
                  <c:v>49.01440000000001</c:v>
                </c:pt>
                <c:pt idx="13">
                  <c:v>48.17440000000001</c:v>
                </c:pt>
                <c:pt idx="14">
                  <c:v>47.28960000000001</c:v>
                </c:pt>
                <c:pt idx="15">
                  <c:v>46.36000000000001</c:v>
                </c:pt>
                <c:pt idx="16">
                  <c:v>45.3856</c:v>
                </c:pt>
                <c:pt idx="17">
                  <c:v>44.3664</c:v>
                </c:pt>
                <c:pt idx="18">
                  <c:v>43.3024</c:v>
                </c:pt>
                <c:pt idx="19">
                  <c:v>42.1936</c:v>
                </c:pt>
                <c:pt idx="20">
                  <c:v>41.04000000000002</c:v>
                </c:pt>
              </c:numCache>
            </c:numRef>
          </c:val>
        </c:ser>
        <c:ser>
          <c:idx val="9"/>
          <c:order val="9"/>
          <c:tx>
            <c:strRef>
              <c:f>VG!$G$18</c:f>
              <c:strCache>
                <c:ptCount val="1"/>
                <c:pt idx="0">
                  <c:v>0.45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VG!$H$18:$AB$18</c:f>
              <c:numCache>
                <c:formatCode>General</c:formatCode>
                <c:ptCount val="21"/>
                <c:pt idx="0">
                  <c:v>54.025</c:v>
                </c:pt>
                <c:pt idx="1">
                  <c:v>53.623775</c:v>
                </c:pt>
                <c:pt idx="2">
                  <c:v>53.21010000000001</c:v>
                </c:pt>
                <c:pt idx="3">
                  <c:v>52.783975</c:v>
                </c:pt>
                <c:pt idx="4">
                  <c:v>52.34540000000001</c:v>
                </c:pt>
                <c:pt idx="5">
                  <c:v>51.894375</c:v>
                </c:pt>
                <c:pt idx="6">
                  <c:v>51.4309</c:v>
                </c:pt>
                <c:pt idx="7">
                  <c:v>50.954975</c:v>
                </c:pt>
                <c:pt idx="8">
                  <c:v>50.46660000000001</c:v>
                </c:pt>
                <c:pt idx="9">
                  <c:v>49.965775</c:v>
                </c:pt>
                <c:pt idx="10">
                  <c:v>49.4525</c:v>
                </c:pt>
                <c:pt idx="11">
                  <c:v>48.926775</c:v>
                </c:pt>
                <c:pt idx="12">
                  <c:v>48.3886</c:v>
                </c:pt>
                <c:pt idx="13">
                  <c:v>47.83797500000001</c:v>
                </c:pt>
                <c:pt idx="14">
                  <c:v>47.2749</c:v>
                </c:pt>
                <c:pt idx="15">
                  <c:v>46.699375</c:v>
                </c:pt>
                <c:pt idx="16">
                  <c:v>46.1114</c:v>
                </c:pt>
                <c:pt idx="17">
                  <c:v>45.51097499999999</c:v>
                </c:pt>
                <c:pt idx="18">
                  <c:v>44.8981</c:v>
                </c:pt>
                <c:pt idx="19">
                  <c:v>44.27277499999998</c:v>
                </c:pt>
                <c:pt idx="20">
                  <c:v>43.63500000000002</c:v>
                </c:pt>
              </c:numCache>
            </c:numRef>
          </c:val>
        </c:ser>
        <c:ser>
          <c:idx val="10"/>
          <c:order val="10"/>
          <c:tx>
            <c:strRef>
              <c:f>VG!$G$19</c:f>
              <c:strCache>
                <c:ptCount val="1"/>
                <c:pt idx="0">
                  <c:v>0.5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VG!$H$19:$AB$19</c:f>
              <c:numCache>
                <c:formatCode>General</c:formatCode>
                <c:ptCount val="21"/>
                <c:pt idx="0">
                  <c:v>52.5</c:v>
                </c:pt>
                <c:pt idx="1">
                  <c:v>52.01</c:v>
                </c:pt>
                <c:pt idx="2">
                  <c:v>51.54000000000001</c:v>
                </c:pt>
                <c:pt idx="3">
                  <c:v>51.08999999999999</c:v>
                </c:pt>
                <c:pt idx="4">
                  <c:v>50.66</c:v>
                </c:pt>
                <c:pt idx="5">
                  <c:v>50.25</c:v>
                </c:pt>
                <c:pt idx="6">
                  <c:v>49.85999999999999</c:v>
                </c:pt>
                <c:pt idx="7">
                  <c:v>49.49</c:v>
                </c:pt>
                <c:pt idx="8">
                  <c:v>49.14</c:v>
                </c:pt>
                <c:pt idx="9">
                  <c:v>48.81</c:v>
                </c:pt>
                <c:pt idx="10">
                  <c:v>48.5</c:v>
                </c:pt>
                <c:pt idx="11">
                  <c:v>48.21</c:v>
                </c:pt>
                <c:pt idx="12">
                  <c:v>47.94</c:v>
                </c:pt>
                <c:pt idx="13">
                  <c:v>47.69</c:v>
                </c:pt>
                <c:pt idx="14">
                  <c:v>47.46</c:v>
                </c:pt>
                <c:pt idx="15">
                  <c:v>47.25</c:v>
                </c:pt>
                <c:pt idx="16">
                  <c:v>47.06</c:v>
                </c:pt>
                <c:pt idx="17">
                  <c:v>46.89</c:v>
                </c:pt>
                <c:pt idx="18">
                  <c:v>46.74</c:v>
                </c:pt>
                <c:pt idx="19">
                  <c:v>46.61</c:v>
                </c:pt>
                <c:pt idx="20">
                  <c:v>46.50000000000001</c:v>
                </c:pt>
              </c:numCache>
            </c:numRef>
          </c:val>
        </c:ser>
        <c:ser>
          <c:idx val="11"/>
          <c:order val="11"/>
          <c:tx>
            <c:strRef>
              <c:f>VG!$G$20</c:f>
              <c:strCache>
                <c:ptCount val="1"/>
                <c:pt idx="0">
                  <c:v>0.55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VG!$H$20:$AB$20</c:f>
              <c:numCache>
                <c:formatCode>General</c:formatCode>
                <c:ptCount val="21"/>
                <c:pt idx="0">
                  <c:v>51.025</c:v>
                </c:pt>
                <c:pt idx="1">
                  <c:v>50.45627500000001</c:v>
                </c:pt>
                <c:pt idx="2">
                  <c:v>49.94010000000001</c:v>
                </c:pt>
                <c:pt idx="3">
                  <c:v>49.476475</c:v>
                </c:pt>
                <c:pt idx="4">
                  <c:v>49.06540000000001</c:v>
                </c:pt>
                <c:pt idx="5">
                  <c:v>48.70687500000001</c:v>
                </c:pt>
                <c:pt idx="6">
                  <c:v>48.40090000000001</c:v>
                </c:pt>
                <c:pt idx="7">
                  <c:v>48.147475</c:v>
                </c:pt>
                <c:pt idx="8">
                  <c:v>47.94660000000001</c:v>
                </c:pt>
                <c:pt idx="9">
                  <c:v>47.798275</c:v>
                </c:pt>
                <c:pt idx="10">
                  <c:v>47.7025</c:v>
                </c:pt>
                <c:pt idx="11">
                  <c:v>47.65927500000001</c:v>
                </c:pt>
                <c:pt idx="12">
                  <c:v>47.6686</c:v>
                </c:pt>
                <c:pt idx="13">
                  <c:v>47.730475</c:v>
                </c:pt>
                <c:pt idx="14">
                  <c:v>47.8449</c:v>
                </c:pt>
                <c:pt idx="15">
                  <c:v>48.011875</c:v>
                </c:pt>
                <c:pt idx="16">
                  <c:v>48.2314</c:v>
                </c:pt>
                <c:pt idx="17">
                  <c:v>48.503475</c:v>
                </c:pt>
                <c:pt idx="18">
                  <c:v>48.8281</c:v>
                </c:pt>
                <c:pt idx="19">
                  <c:v>49.205275</c:v>
                </c:pt>
                <c:pt idx="20">
                  <c:v>49.63500000000002</c:v>
                </c:pt>
              </c:numCache>
            </c:numRef>
          </c:val>
        </c:ser>
        <c:ser>
          <c:idx val="12"/>
          <c:order val="12"/>
          <c:tx>
            <c:strRef>
              <c:f>VG!$G$21</c:f>
              <c:strCache>
                <c:ptCount val="1"/>
                <c:pt idx="0">
                  <c:v>0.6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VG!$H$21:$AB$21</c:f>
              <c:numCache>
                <c:formatCode>General</c:formatCode>
                <c:ptCount val="21"/>
                <c:pt idx="0">
                  <c:v>49.6</c:v>
                </c:pt>
                <c:pt idx="1">
                  <c:v>48.9626</c:v>
                </c:pt>
                <c:pt idx="2">
                  <c:v>48.41040000000001</c:v>
                </c:pt>
                <c:pt idx="3">
                  <c:v>47.9434</c:v>
                </c:pt>
                <c:pt idx="4">
                  <c:v>47.56160000000001</c:v>
                </c:pt>
                <c:pt idx="5">
                  <c:v>47.265</c:v>
                </c:pt>
                <c:pt idx="6">
                  <c:v>47.0536</c:v>
                </c:pt>
                <c:pt idx="7">
                  <c:v>46.9274</c:v>
                </c:pt>
                <c:pt idx="8">
                  <c:v>46.8864</c:v>
                </c:pt>
                <c:pt idx="9">
                  <c:v>46.9306</c:v>
                </c:pt>
                <c:pt idx="10">
                  <c:v>47.06</c:v>
                </c:pt>
                <c:pt idx="11">
                  <c:v>47.2746</c:v>
                </c:pt>
                <c:pt idx="12">
                  <c:v>47.5744</c:v>
                </c:pt>
                <c:pt idx="13">
                  <c:v>47.9594</c:v>
                </c:pt>
                <c:pt idx="14">
                  <c:v>48.4296</c:v>
                </c:pt>
                <c:pt idx="15">
                  <c:v>48.98500000000001</c:v>
                </c:pt>
                <c:pt idx="16">
                  <c:v>49.62560000000001</c:v>
                </c:pt>
                <c:pt idx="17">
                  <c:v>50.35140000000001</c:v>
                </c:pt>
                <c:pt idx="18">
                  <c:v>51.1624</c:v>
                </c:pt>
                <c:pt idx="19">
                  <c:v>52.05860000000001</c:v>
                </c:pt>
                <c:pt idx="20">
                  <c:v>53.04000000000003</c:v>
                </c:pt>
              </c:numCache>
            </c:numRef>
          </c:val>
        </c:ser>
        <c:ser>
          <c:idx val="13"/>
          <c:order val="13"/>
          <c:tx>
            <c:strRef>
              <c:f>VG!$G$22</c:f>
              <c:strCache>
                <c:ptCount val="1"/>
                <c:pt idx="0">
                  <c:v>0.65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VG!$H$22:$AB$22</c:f>
              <c:numCache>
                <c:formatCode>General</c:formatCode>
                <c:ptCount val="21"/>
                <c:pt idx="0">
                  <c:v>48.225</c:v>
                </c:pt>
                <c:pt idx="1">
                  <c:v>47.528975</c:v>
                </c:pt>
                <c:pt idx="2">
                  <c:v>46.9509</c:v>
                </c:pt>
                <c:pt idx="3">
                  <c:v>46.490775</c:v>
                </c:pt>
                <c:pt idx="4">
                  <c:v>46.14860000000001</c:v>
                </c:pt>
                <c:pt idx="5">
                  <c:v>45.924375</c:v>
                </c:pt>
                <c:pt idx="6">
                  <c:v>45.8181</c:v>
                </c:pt>
                <c:pt idx="7">
                  <c:v>45.829775</c:v>
                </c:pt>
                <c:pt idx="8">
                  <c:v>45.95940000000001</c:v>
                </c:pt>
                <c:pt idx="9">
                  <c:v>46.206975</c:v>
                </c:pt>
                <c:pt idx="10">
                  <c:v>46.5725</c:v>
                </c:pt>
                <c:pt idx="11">
                  <c:v>47.055975</c:v>
                </c:pt>
                <c:pt idx="12">
                  <c:v>47.6574</c:v>
                </c:pt>
                <c:pt idx="13">
                  <c:v>48.37677500000001</c:v>
                </c:pt>
                <c:pt idx="14">
                  <c:v>49.2141</c:v>
                </c:pt>
                <c:pt idx="15">
                  <c:v>50.169375</c:v>
                </c:pt>
                <c:pt idx="16">
                  <c:v>51.2426</c:v>
                </c:pt>
                <c:pt idx="17">
                  <c:v>52.43377500000001</c:v>
                </c:pt>
                <c:pt idx="18">
                  <c:v>53.7429</c:v>
                </c:pt>
                <c:pt idx="19">
                  <c:v>55.169975</c:v>
                </c:pt>
                <c:pt idx="20">
                  <c:v>56.71500000000003</c:v>
                </c:pt>
              </c:numCache>
            </c:numRef>
          </c:val>
        </c:ser>
        <c:ser>
          <c:idx val="14"/>
          <c:order val="14"/>
          <c:tx>
            <c:strRef>
              <c:f>VG!$G$23</c:f>
              <c:strCache>
                <c:ptCount val="1"/>
                <c:pt idx="0">
                  <c:v>0.7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VG!$H$23:$AB$23</c:f>
              <c:numCache>
                <c:formatCode>General</c:formatCode>
                <c:ptCount val="21"/>
                <c:pt idx="0">
                  <c:v>46.9</c:v>
                </c:pt>
                <c:pt idx="1">
                  <c:v>46.1554</c:v>
                </c:pt>
                <c:pt idx="2">
                  <c:v>45.56160000000001</c:v>
                </c:pt>
                <c:pt idx="3">
                  <c:v>45.1186</c:v>
                </c:pt>
                <c:pt idx="4">
                  <c:v>44.82640000000001</c:v>
                </c:pt>
                <c:pt idx="5">
                  <c:v>44.685</c:v>
                </c:pt>
                <c:pt idx="6">
                  <c:v>44.6944</c:v>
                </c:pt>
                <c:pt idx="7">
                  <c:v>44.8546</c:v>
                </c:pt>
                <c:pt idx="8">
                  <c:v>45.1656</c:v>
                </c:pt>
                <c:pt idx="9">
                  <c:v>45.6274</c:v>
                </c:pt>
                <c:pt idx="10">
                  <c:v>46.24</c:v>
                </c:pt>
                <c:pt idx="11">
                  <c:v>47.0034</c:v>
                </c:pt>
                <c:pt idx="12">
                  <c:v>47.9176</c:v>
                </c:pt>
                <c:pt idx="13">
                  <c:v>48.9826</c:v>
                </c:pt>
                <c:pt idx="14">
                  <c:v>50.1984</c:v>
                </c:pt>
                <c:pt idx="15">
                  <c:v>51.565</c:v>
                </c:pt>
                <c:pt idx="16">
                  <c:v>53.08240000000001</c:v>
                </c:pt>
                <c:pt idx="17">
                  <c:v>54.75060000000001</c:v>
                </c:pt>
                <c:pt idx="18">
                  <c:v>56.56960000000002</c:v>
                </c:pt>
                <c:pt idx="19">
                  <c:v>58.53940000000001</c:v>
                </c:pt>
                <c:pt idx="20">
                  <c:v>60.66000000000004</c:v>
                </c:pt>
              </c:numCache>
            </c:numRef>
          </c:val>
        </c:ser>
        <c:ser>
          <c:idx val="15"/>
          <c:order val="15"/>
          <c:tx>
            <c:strRef>
              <c:f>VG!$G$24</c:f>
              <c:strCache>
                <c:ptCount val="1"/>
                <c:pt idx="0">
                  <c:v>0.75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VG!$H$24:$AB$24</c:f>
              <c:numCache>
                <c:formatCode>General</c:formatCode>
                <c:ptCount val="21"/>
                <c:pt idx="0">
                  <c:v>45.625</c:v>
                </c:pt>
                <c:pt idx="1">
                  <c:v>44.84187500000001</c:v>
                </c:pt>
                <c:pt idx="2">
                  <c:v>44.2425</c:v>
                </c:pt>
                <c:pt idx="3">
                  <c:v>43.82687499999999</c:v>
                </c:pt>
                <c:pt idx="4">
                  <c:v>43.59500000000001</c:v>
                </c:pt>
                <c:pt idx="5">
                  <c:v>43.546875</c:v>
                </c:pt>
                <c:pt idx="6">
                  <c:v>43.6825</c:v>
                </c:pt>
                <c:pt idx="7">
                  <c:v>44.001875</c:v>
                </c:pt>
                <c:pt idx="8">
                  <c:v>44.505</c:v>
                </c:pt>
                <c:pt idx="9">
                  <c:v>45.19187500000001</c:v>
                </c:pt>
                <c:pt idx="10">
                  <c:v>46.0625</c:v>
                </c:pt>
                <c:pt idx="11">
                  <c:v>47.116875</c:v>
                </c:pt>
                <c:pt idx="12">
                  <c:v>48.355</c:v>
                </c:pt>
                <c:pt idx="13">
                  <c:v>49.77687500000001</c:v>
                </c:pt>
                <c:pt idx="14">
                  <c:v>51.38250000000001</c:v>
                </c:pt>
                <c:pt idx="15">
                  <c:v>53.17187500000003</c:v>
                </c:pt>
                <c:pt idx="16">
                  <c:v>55.14500000000001</c:v>
                </c:pt>
                <c:pt idx="17">
                  <c:v>57.30187500000003</c:v>
                </c:pt>
                <c:pt idx="18">
                  <c:v>59.64250000000002</c:v>
                </c:pt>
                <c:pt idx="19">
                  <c:v>62.16687500000002</c:v>
                </c:pt>
                <c:pt idx="20">
                  <c:v>64.87500000000004</c:v>
                </c:pt>
              </c:numCache>
            </c:numRef>
          </c:val>
        </c:ser>
        <c:ser>
          <c:idx val="16"/>
          <c:order val="16"/>
          <c:tx>
            <c:strRef>
              <c:f>VG!$G$25</c:f>
              <c:strCache>
                <c:ptCount val="1"/>
                <c:pt idx="0">
                  <c:v>0.8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VG!$H$25:$AB$25</c:f>
              <c:numCache>
                <c:formatCode>General</c:formatCode>
                <c:ptCount val="21"/>
                <c:pt idx="0">
                  <c:v>44.4</c:v>
                </c:pt>
                <c:pt idx="1">
                  <c:v>43.5884</c:v>
                </c:pt>
                <c:pt idx="2">
                  <c:v>42.9936</c:v>
                </c:pt>
                <c:pt idx="3">
                  <c:v>42.6156</c:v>
                </c:pt>
                <c:pt idx="4">
                  <c:v>42.4544</c:v>
                </c:pt>
                <c:pt idx="5">
                  <c:v>42.51</c:v>
                </c:pt>
                <c:pt idx="6">
                  <c:v>42.7824</c:v>
                </c:pt>
                <c:pt idx="7">
                  <c:v>43.2716</c:v>
                </c:pt>
                <c:pt idx="8">
                  <c:v>43.9776</c:v>
                </c:pt>
                <c:pt idx="9">
                  <c:v>44.9004</c:v>
                </c:pt>
                <c:pt idx="10">
                  <c:v>46.04</c:v>
                </c:pt>
                <c:pt idx="11">
                  <c:v>47.3964</c:v>
                </c:pt>
                <c:pt idx="12">
                  <c:v>48.96960000000001</c:v>
                </c:pt>
                <c:pt idx="13">
                  <c:v>50.75960000000001</c:v>
                </c:pt>
                <c:pt idx="14">
                  <c:v>52.76640000000001</c:v>
                </c:pt>
                <c:pt idx="15">
                  <c:v>54.99000000000002</c:v>
                </c:pt>
                <c:pt idx="16">
                  <c:v>57.43040000000003</c:v>
                </c:pt>
                <c:pt idx="17">
                  <c:v>60.08760000000002</c:v>
                </c:pt>
                <c:pt idx="18">
                  <c:v>62.96160000000003</c:v>
                </c:pt>
                <c:pt idx="19">
                  <c:v>66.05240000000005</c:v>
                </c:pt>
                <c:pt idx="20">
                  <c:v>69.36000000000005</c:v>
                </c:pt>
              </c:numCache>
            </c:numRef>
          </c:val>
        </c:ser>
        <c:ser>
          <c:idx val="17"/>
          <c:order val="17"/>
          <c:tx>
            <c:strRef>
              <c:f>VG!$G$26</c:f>
              <c:strCache>
                <c:ptCount val="1"/>
                <c:pt idx="0">
                  <c:v>0.85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VG!$H$26:$AB$26</c:f>
              <c:numCache>
                <c:formatCode>General</c:formatCode>
                <c:ptCount val="21"/>
                <c:pt idx="0">
                  <c:v>43.225</c:v>
                </c:pt>
                <c:pt idx="1">
                  <c:v>42.394975</c:v>
                </c:pt>
                <c:pt idx="2">
                  <c:v>41.81489999999999</c:v>
                </c:pt>
                <c:pt idx="3">
                  <c:v>41.484775</c:v>
                </c:pt>
                <c:pt idx="4">
                  <c:v>41.40460000000001</c:v>
                </c:pt>
                <c:pt idx="5">
                  <c:v>41.574375</c:v>
                </c:pt>
                <c:pt idx="6">
                  <c:v>41.9941</c:v>
                </c:pt>
                <c:pt idx="7">
                  <c:v>42.663775</c:v>
                </c:pt>
                <c:pt idx="8">
                  <c:v>43.5834</c:v>
                </c:pt>
                <c:pt idx="9">
                  <c:v>44.752975</c:v>
                </c:pt>
                <c:pt idx="10">
                  <c:v>46.1725</c:v>
                </c:pt>
                <c:pt idx="11">
                  <c:v>47.841975</c:v>
                </c:pt>
                <c:pt idx="12">
                  <c:v>49.76140000000001</c:v>
                </c:pt>
                <c:pt idx="13">
                  <c:v>51.93077500000001</c:v>
                </c:pt>
                <c:pt idx="14">
                  <c:v>54.35010000000002</c:v>
                </c:pt>
                <c:pt idx="15">
                  <c:v>57.01937500000002</c:v>
                </c:pt>
                <c:pt idx="16">
                  <c:v>59.93860000000003</c:v>
                </c:pt>
                <c:pt idx="17">
                  <c:v>63.10777500000003</c:v>
                </c:pt>
                <c:pt idx="18">
                  <c:v>66.52690000000003</c:v>
                </c:pt>
                <c:pt idx="19">
                  <c:v>70.19597500000005</c:v>
                </c:pt>
                <c:pt idx="20">
                  <c:v>74.11500000000005</c:v>
                </c:pt>
              </c:numCache>
            </c:numRef>
          </c:val>
        </c:ser>
        <c:ser>
          <c:idx val="18"/>
          <c:order val="18"/>
          <c:tx>
            <c:strRef>
              <c:f>VG!$G$27</c:f>
              <c:strCache>
                <c:ptCount val="1"/>
                <c:pt idx="0">
                  <c:v>0.9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VG!$H$27:$AB$27</c:f>
              <c:numCache>
                <c:formatCode>General</c:formatCode>
                <c:ptCount val="21"/>
                <c:pt idx="0">
                  <c:v>42.09999999999998</c:v>
                </c:pt>
                <c:pt idx="1">
                  <c:v>41.26159999999998</c:v>
                </c:pt>
                <c:pt idx="2">
                  <c:v>40.7064</c:v>
                </c:pt>
                <c:pt idx="3">
                  <c:v>40.43439999999999</c:v>
                </c:pt>
                <c:pt idx="4">
                  <c:v>40.44560000000001</c:v>
                </c:pt>
                <c:pt idx="5">
                  <c:v>40.73999999999998</c:v>
                </c:pt>
                <c:pt idx="6">
                  <c:v>41.3176</c:v>
                </c:pt>
                <c:pt idx="7">
                  <c:v>42.17839999999998</c:v>
                </c:pt>
                <c:pt idx="8">
                  <c:v>43.3224</c:v>
                </c:pt>
                <c:pt idx="9">
                  <c:v>44.74960000000001</c:v>
                </c:pt>
                <c:pt idx="10">
                  <c:v>46.46</c:v>
                </c:pt>
                <c:pt idx="11">
                  <c:v>48.4536</c:v>
                </c:pt>
                <c:pt idx="12">
                  <c:v>50.7304</c:v>
                </c:pt>
                <c:pt idx="13">
                  <c:v>53.2904</c:v>
                </c:pt>
                <c:pt idx="14">
                  <c:v>56.13360000000001</c:v>
                </c:pt>
                <c:pt idx="15">
                  <c:v>59.26000000000002</c:v>
                </c:pt>
                <c:pt idx="16">
                  <c:v>62.66960000000002</c:v>
                </c:pt>
                <c:pt idx="17">
                  <c:v>66.36240000000002</c:v>
                </c:pt>
                <c:pt idx="18">
                  <c:v>70.33840000000004</c:v>
                </c:pt>
                <c:pt idx="19">
                  <c:v>74.59760000000002</c:v>
                </c:pt>
                <c:pt idx="20">
                  <c:v>79.14000000000004</c:v>
                </c:pt>
              </c:numCache>
            </c:numRef>
          </c:val>
        </c:ser>
        <c:ser>
          <c:idx val="19"/>
          <c:order val="19"/>
          <c:tx>
            <c:strRef>
              <c:f>VG!$G$28</c:f>
              <c:strCache>
                <c:ptCount val="1"/>
                <c:pt idx="0">
                  <c:v>0.95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VG!$H$28:$AB$28</c:f>
              <c:numCache>
                <c:formatCode>General</c:formatCode>
                <c:ptCount val="21"/>
                <c:pt idx="0">
                  <c:v>41.025</c:v>
                </c:pt>
                <c:pt idx="1">
                  <c:v>40.188275</c:v>
                </c:pt>
                <c:pt idx="2">
                  <c:v>39.6681</c:v>
                </c:pt>
                <c:pt idx="3">
                  <c:v>39.464475</c:v>
                </c:pt>
                <c:pt idx="4">
                  <c:v>39.5774</c:v>
                </c:pt>
                <c:pt idx="5">
                  <c:v>40.006875</c:v>
                </c:pt>
                <c:pt idx="6">
                  <c:v>40.75289999999998</c:v>
                </c:pt>
                <c:pt idx="7">
                  <c:v>41.815475</c:v>
                </c:pt>
                <c:pt idx="8">
                  <c:v>43.1946</c:v>
                </c:pt>
                <c:pt idx="9">
                  <c:v>44.890275</c:v>
                </c:pt>
                <c:pt idx="10">
                  <c:v>46.9025</c:v>
                </c:pt>
                <c:pt idx="11">
                  <c:v>49.23127499999998</c:v>
                </c:pt>
                <c:pt idx="12">
                  <c:v>51.8766</c:v>
                </c:pt>
                <c:pt idx="13">
                  <c:v>54.838475</c:v>
                </c:pt>
                <c:pt idx="14">
                  <c:v>58.11690000000001</c:v>
                </c:pt>
                <c:pt idx="15">
                  <c:v>61.71187500000002</c:v>
                </c:pt>
                <c:pt idx="16">
                  <c:v>65.62340000000003</c:v>
                </c:pt>
                <c:pt idx="17">
                  <c:v>69.85147500000005</c:v>
                </c:pt>
                <c:pt idx="18">
                  <c:v>74.39610000000004</c:v>
                </c:pt>
                <c:pt idx="19">
                  <c:v>79.25727500000006</c:v>
                </c:pt>
                <c:pt idx="20">
                  <c:v>84.43500000000007</c:v>
                </c:pt>
              </c:numCache>
            </c:numRef>
          </c:val>
        </c:ser>
        <c:ser>
          <c:idx val="20"/>
          <c:order val="20"/>
          <c:tx>
            <c:strRef>
              <c:f>VG!$G$29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VG!$H$8:$AB$8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0.009025</c:v>
                </c:pt>
                <c:pt idx="2">
                  <c:v>0.0324</c:v>
                </c:pt>
                <c:pt idx="3">
                  <c:v>0.065025</c:v>
                </c:pt>
                <c:pt idx="4">
                  <c:v>0.1024</c:v>
                </c:pt>
                <c:pt idx="5">
                  <c:v>0.140625</c:v>
                </c:pt>
                <c:pt idx="6">
                  <c:v>0.1764</c:v>
                </c:pt>
                <c:pt idx="7">
                  <c:v>0.207025</c:v>
                </c:pt>
                <c:pt idx="8">
                  <c:v>0.2304</c:v>
                </c:pt>
                <c:pt idx="9">
                  <c:v>0.245025</c:v>
                </c:pt>
                <c:pt idx="10">
                  <c:v>0.25</c:v>
                </c:pt>
                <c:pt idx="11">
                  <c:v>0.245025</c:v>
                </c:pt>
                <c:pt idx="12">
                  <c:v>0.2304</c:v>
                </c:pt>
                <c:pt idx="13">
                  <c:v>0.207025</c:v>
                </c:pt>
                <c:pt idx="14">
                  <c:v>0.1764</c:v>
                </c:pt>
                <c:pt idx="15">
                  <c:v>0.140625</c:v>
                </c:pt>
                <c:pt idx="16">
                  <c:v>0.1024</c:v>
                </c:pt>
                <c:pt idx="17">
                  <c:v>0.0650249999999998</c:v>
                </c:pt>
                <c:pt idx="18">
                  <c:v>0.0323999999999999</c:v>
                </c:pt>
                <c:pt idx="19">
                  <c:v>0.0090249999999999</c:v>
                </c:pt>
                <c:pt idx="20">
                  <c:v>0.0</c:v>
                </c:pt>
              </c:numCache>
            </c:numRef>
          </c:cat>
          <c:val>
            <c:numRef>
              <c:f>VG!$H$29:$AB$29</c:f>
              <c:numCache>
                <c:formatCode>General</c:formatCode>
                <c:ptCount val="21"/>
                <c:pt idx="0">
                  <c:v>40.00000000000001</c:v>
                </c:pt>
                <c:pt idx="1">
                  <c:v>39.17500000000002</c:v>
                </c:pt>
                <c:pt idx="2">
                  <c:v>38.70000000000002</c:v>
                </c:pt>
                <c:pt idx="3">
                  <c:v>38.57500000000002</c:v>
                </c:pt>
                <c:pt idx="4">
                  <c:v>38.80000000000003</c:v>
                </c:pt>
                <c:pt idx="5">
                  <c:v>39.37500000000001</c:v>
                </c:pt>
                <c:pt idx="6">
                  <c:v>40.30000000000001</c:v>
                </c:pt>
                <c:pt idx="7">
                  <c:v>41.57500000000002</c:v>
                </c:pt>
                <c:pt idx="8">
                  <c:v>43.20000000000002</c:v>
                </c:pt>
                <c:pt idx="9">
                  <c:v>45.17500000000002</c:v>
                </c:pt>
                <c:pt idx="10">
                  <c:v>47.50000000000001</c:v>
                </c:pt>
                <c:pt idx="11">
                  <c:v>50.17500000000002</c:v>
                </c:pt>
                <c:pt idx="12">
                  <c:v>53.20000000000002</c:v>
                </c:pt>
                <c:pt idx="13">
                  <c:v>56.57500000000002</c:v>
                </c:pt>
                <c:pt idx="14">
                  <c:v>60.30000000000003</c:v>
                </c:pt>
                <c:pt idx="15">
                  <c:v>64.37500000000004</c:v>
                </c:pt>
                <c:pt idx="16">
                  <c:v>68.80000000000004</c:v>
                </c:pt>
                <c:pt idx="17">
                  <c:v>73.57500000000005</c:v>
                </c:pt>
                <c:pt idx="18">
                  <c:v>78.70000000000004</c:v>
                </c:pt>
                <c:pt idx="19">
                  <c:v>84.17500000000007</c:v>
                </c:pt>
                <c:pt idx="20">
                  <c:v>90.00000000000008</c:v>
                </c:pt>
              </c:numCache>
            </c:numRef>
          </c:val>
        </c:ser>
        <c:bandFmts/>
        <c:axId val="2106157352"/>
        <c:axId val="2106160280"/>
        <c:axId val="2106163272"/>
      </c:surface3DChart>
      <c:catAx>
        <c:axId val="2106157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6160280"/>
        <c:crosses val="autoZero"/>
        <c:auto val="1"/>
        <c:lblAlgn val="ctr"/>
        <c:lblOffset val="100"/>
        <c:noMultiLvlLbl val="0"/>
      </c:catAx>
      <c:valAx>
        <c:axId val="2106160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6157352"/>
        <c:crosses val="autoZero"/>
        <c:crossBetween val="midCat"/>
      </c:valAx>
      <c:serAx>
        <c:axId val="2106163272"/>
        <c:scaling>
          <c:orientation val="minMax"/>
        </c:scaling>
        <c:delete val="0"/>
        <c:axPos val="b"/>
        <c:majorTickMark val="out"/>
        <c:minorTickMark val="none"/>
        <c:tickLblPos val="nextTo"/>
        <c:crossAx val="2106160280"/>
        <c:crosses val="autoZero"/>
      </c:ser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SEL!$A$8</c:f>
              <c:strCache>
                <c:ptCount val="1"/>
                <c:pt idx="0">
                  <c:v>fr(A)</c:v>
                </c:pt>
              </c:strCache>
            </c:strRef>
          </c:tx>
          <c:marker>
            <c:symbol val="none"/>
          </c:marker>
          <c:xVal>
            <c:numRef>
              <c:f>SEL!$B$7:$W$7</c:f>
              <c:numCache>
                <c:formatCode>General</c:formatCode>
                <c:ptCount val="22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</c:numCache>
            </c:numRef>
          </c:xVal>
          <c:yVal>
            <c:numRef>
              <c:f>SEL!$B$8:$W$8</c:f>
              <c:numCache>
                <c:formatCode>General</c:formatCode>
                <c:ptCount val="22"/>
                <c:pt idx="0">
                  <c:v>0.7</c:v>
                </c:pt>
                <c:pt idx="1">
                  <c:v>0.621181262729124</c:v>
                </c:pt>
                <c:pt idx="2">
                  <c:v>0.538721135466318</c:v>
                </c:pt>
                <c:pt idx="3">
                  <c:v>0.460264424172863</c:v>
                </c:pt>
                <c:pt idx="4">
                  <c:v>0.391824857348917</c:v>
                </c:pt>
                <c:pt idx="5">
                  <c:v>0.335505269119214</c:v>
                </c:pt>
                <c:pt idx="6">
                  <c:v>0.290408856862331</c:v>
                </c:pt>
                <c:pt idx="7">
                  <c:v>0.254495411089569</c:v>
                </c:pt>
                <c:pt idx="8">
                  <c:v>0.225709320629608</c:v>
                </c:pt>
                <c:pt idx="9">
                  <c:v>0.202363323017406</c:v>
                </c:pt>
                <c:pt idx="10">
                  <c:v>0.183173188926547</c:v>
                </c:pt>
                <c:pt idx="11">
                  <c:v>0.167186503332069</c:v>
                </c:pt>
                <c:pt idx="12">
                  <c:v>0.153699771019554</c:v>
                </c:pt>
                <c:pt idx="13">
                  <c:v>0.142190185962336</c:v>
                </c:pt>
                <c:pt idx="14">
                  <c:v>0.132265063859714</c:v>
                </c:pt>
                <c:pt idx="15">
                  <c:v>0.12362575656899</c:v>
                </c:pt>
                <c:pt idx="16">
                  <c:v>0.116042182712244</c:v>
                </c:pt>
                <c:pt idx="17">
                  <c:v>0.109334827085118</c:v>
                </c:pt>
                <c:pt idx="18">
                  <c:v>0.10336192512391</c:v>
                </c:pt>
                <c:pt idx="19">
                  <c:v>0.0980102453422456</c:v>
                </c:pt>
                <c:pt idx="20">
                  <c:v>0.0931883832403919</c:v>
                </c:pt>
                <c:pt idx="21">
                  <c:v>0.0888218243250187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SEL!$A$9</c:f>
              <c:strCache>
                <c:ptCount val="1"/>
                <c:pt idx="0">
                  <c:v>fr(a)</c:v>
                </c:pt>
              </c:strCache>
            </c:strRef>
          </c:tx>
          <c:marker>
            <c:symbol val="none"/>
          </c:marker>
          <c:xVal>
            <c:numRef>
              <c:f>SEL!$B$7:$W$7</c:f>
              <c:numCache>
                <c:formatCode>General</c:formatCode>
                <c:ptCount val="22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</c:numCache>
            </c:numRef>
          </c:xVal>
          <c:yVal>
            <c:numRef>
              <c:f>SEL!$B$9:$W$9</c:f>
              <c:numCache>
                <c:formatCode>General</c:formatCode>
                <c:ptCount val="22"/>
                <c:pt idx="0">
                  <c:v>0.3</c:v>
                </c:pt>
                <c:pt idx="1">
                  <c:v>0.378818737270876</c:v>
                </c:pt>
                <c:pt idx="2">
                  <c:v>0.461278864533682</c:v>
                </c:pt>
                <c:pt idx="3">
                  <c:v>0.539735575827137</c:v>
                </c:pt>
                <c:pt idx="4">
                  <c:v>0.608175142651083</c:v>
                </c:pt>
                <c:pt idx="5">
                  <c:v>0.664494730880786</c:v>
                </c:pt>
                <c:pt idx="6">
                  <c:v>0.709591143137668</c:v>
                </c:pt>
                <c:pt idx="7">
                  <c:v>0.745504588910431</c:v>
                </c:pt>
                <c:pt idx="8">
                  <c:v>0.774290679370391</c:v>
                </c:pt>
                <c:pt idx="9">
                  <c:v>0.797636676982593</c:v>
                </c:pt>
                <c:pt idx="10">
                  <c:v>0.816826811073453</c:v>
                </c:pt>
                <c:pt idx="11">
                  <c:v>0.832813496667931</c:v>
                </c:pt>
                <c:pt idx="12">
                  <c:v>0.846300228980446</c:v>
                </c:pt>
                <c:pt idx="13">
                  <c:v>0.857809814037664</c:v>
                </c:pt>
                <c:pt idx="14">
                  <c:v>0.867734936140286</c:v>
                </c:pt>
                <c:pt idx="15">
                  <c:v>0.87637424343101</c:v>
                </c:pt>
                <c:pt idx="16">
                  <c:v>0.883957817287756</c:v>
                </c:pt>
                <c:pt idx="17">
                  <c:v>0.890665172914882</c:v>
                </c:pt>
                <c:pt idx="18">
                  <c:v>0.89663807487609</c:v>
                </c:pt>
                <c:pt idx="19">
                  <c:v>0.901989754657754</c:v>
                </c:pt>
                <c:pt idx="20">
                  <c:v>0.906811616759608</c:v>
                </c:pt>
                <c:pt idx="21">
                  <c:v>0.911178175674981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SEL!$A$10</c:f>
              <c:strCache>
                <c:ptCount val="1"/>
                <c:pt idx="0">
                  <c:v>Fr(B)</c:v>
                </c:pt>
              </c:strCache>
            </c:strRef>
          </c:tx>
          <c:marker>
            <c:symbol val="none"/>
          </c:marker>
          <c:xVal>
            <c:numRef>
              <c:f>SEL!$B$7:$W$7</c:f>
              <c:numCache>
                <c:formatCode>General</c:formatCode>
                <c:ptCount val="22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</c:numCache>
            </c:numRef>
          </c:xVal>
          <c:yVal>
            <c:numRef>
              <c:f>SEL!$B$10:$W$10</c:f>
              <c:numCache>
                <c:formatCode>General</c:formatCode>
                <c:ptCount val="22"/>
                <c:pt idx="0">
                  <c:v>0.2</c:v>
                </c:pt>
                <c:pt idx="1">
                  <c:v>0.170206575501891</c:v>
                </c:pt>
                <c:pt idx="2">
                  <c:v>0.136752870929858</c:v>
                </c:pt>
                <c:pt idx="3">
                  <c:v>0.105578861034665</c:v>
                </c:pt>
                <c:pt idx="4">
                  <c:v>0.0802475846432647</c:v>
                </c:pt>
                <c:pt idx="5">
                  <c:v>0.061262449521519</c:v>
                </c:pt>
                <c:pt idx="6">
                  <c:v>0.0474996217733471</c:v>
                </c:pt>
                <c:pt idx="7">
                  <c:v>0.0375545376250559</c:v>
                </c:pt>
                <c:pt idx="8">
                  <c:v>0.0302815366722727</c:v>
                </c:pt>
                <c:pt idx="9">
                  <c:v>0.0248653674023646</c:v>
                </c:pt>
                <c:pt idx="10">
                  <c:v>0.0207518642917604</c:v>
                </c:pt>
                <c:pt idx="11">
                  <c:v>0.0175674493245071</c:v>
                </c:pt>
                <c:pt idx="12">
                  <c:v>0.0150582277073222</c:v>
                </c:pt>
                <c:pt idx="13">
                  <c:v>0.013049013702855</c:v>
                </c:pt>
                <c:pt idx="14">
                  <c:v>0.0114167712462936</c:v>
                </c:pt>
                <c:pt idx="15">
                  <c:v>0.0100735067507861</c:v>
                </c:pt>
                <c:pt idx="16">
                  <c:v>0.00895517053715872</c:v>
                </c:pt>
                <c:pt idx="17">
                  <c:v>0.00801436018203564</c:v>
                </c:pt>
                <c:pt idx="18">
                  <c:v>0.00721544686635585</c:v>
                </c:pt>
                <c:pt idx="19">
                  <c:v>0.00653126560585464</c:v>
                </c:pt>
                <c:pt idx="20">
                  <c:v>0.00594083017792384</c:v>
                </c:pt>
                <c:pt idx="21">
                  <c:v>0.00542773020480369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SEL!$A$11</c:f>
              <c:strCache>
                <c:ptCount val="1"/>
                <c:pt idx="0">
                  <c:v>Fr(b)</c:v>
                </c:pt>
              </c:strCache>
            </c:strRef>
          </c:tx>
          <c:marker>
            <c:symbol val="none"/>
          </c:marker>
          <c:xVal>
            <c:numRef>
              <c:f>SEL!$B$7:$W$7</c:f>
              <c:numCache>
                <c:formatCode>General</c:formatCode>
                <c:ptCount val="22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</c:numCache>
            </c:numRef>
          </c:xVal>
          <c:yVal>
            <c:numRef>
              <c:f>SEL!$B$11:$W$11</c:f>
              <c:numCache>
                <c:formatCode>General</c:formatCode>
                <c:ptCount val="22"/>
                <c:pt idx="0">
                  <c:v>0.8</c:v>
                </c:pt>
                <c:pt idx="1">
                  <c:v>0.829793424498109</c:v>
                </c:pt>
                <c:pt idx="2">
                  <c:v>0.863247129070142</c:v>
                </c:pt>
                <c:pt idx="3">
                  <c:v>0.894421138965335</c:v>
                </c:pt>
                <c:pt idx="4">
                  <c:v>0.919752415356735</c:v>
                </c:pt>
                <c:pt idx="5">
                  <c:v>0.938737550478481</c:v>
                </c:pt>
                <c:pt idx="6">
                  <c:v>0.952500378226653</c:v>
                </c:pt>
                <c:pt idx="7">
                  <c:v>0.962445462374944</c:v>
                </c:pt>
                <c:pt idx="8">
                  <c:v>0.969718463327727</c:v>
                </c:pt>
                <c:pt idx="9">
                  <c:v>0.975134632597635</c:v>
                </c:pt>
                <c:pt idx="10">
                  <c:v>0.97924813570824</c:v>
                </c:pt>
                <c:pt idx="11">
                  <c:v>0.982432550675493</c:v>
                </c:pt>
                <c:pt idx="12">
                  <c:v>0.984941772292678</c:v>
                </c:pt>
                <c:pt idx="13">
                  <c:v>0.986950986297145</c:v>
                </c:pt>
                <c:pt idx="14">
                  <c:v>0.988583228753706</c:v>
                </c:pt>
                <c:pt idx="15">
                  <c:v>0.989926493249214</c:v>
                </c:pt>
                <c:pt idx="16">
                  <c:v>0.991044829462841</c:v>
                </c:pt>
                <c:pt idx="17">
                  <c:v>0.991985639817964</c:v>
                </c:pt>
                <c:pt idx="18">
                  <c:v>0.992784553133644</c:v>
                </c:pt>
                <c:pt idx="19">
                  <c:v>0.993468734394145</c:v>
                </c:pt>
                <c:pt idx="20">
                  <c:v>0.994059169822076</c:v>
                </c:pt>
                <c:pt idx="21">
                  <c:v>0.994572269795196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7235640"/>
        <c:axId val="2117234216"/>
      </c:scatterChart>
      <c:valAx>
        <c:axId val="2117235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7234216"/>
        <c:crosses val="autoZero"/>
        <c:crossBetween val="midCat"/>
      </c:valAx>
      <c:valAx>
        <c:axId val="2117234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72356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82550</xdr:rowOff>
    </xdr:from>
    <xdr:to>
      <xdr:col>8</xdr:col>
      <xdr:colOff>552450</xdr:colOff>
      <xdr:row>20</xdr:row>
      <xdr:rowOff>158750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641350</xdr:colOff>
      <xdr:row>7</xdr:row>
      <xdr:rowOff>82550</xdr:rowOff>
    </xdr:from>
    <xdr:to>
      <xdr:col>9</xdr:col>
      <xdr:colOff>501650</xdr:colOff>
      <xdr:row>22</xdr:row>
      <xdr:rowOff>158750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workbookViewId="0">
      <selection activeCell="C4" sqref="C4"/>
    </sheetView>
  </sheetViews>
  <sheetFormatPr baseColWidth="10" defaultColWidth="8.83203125" defaultRowHeight="14" x14ac:dyDescent="0"/>
  <sheetData>
    <row r="1" spans="1:28">
      <c r="B1" t="s">
        <v>0</v>
      </c>
      <c r="C1" t="s">
        <v>1</v>
      </c>
      <c r="D1" t="s">
        <v>2</v>
      </c>
    </row>
    <row r="2" spans="1:28">
      <c r="A2" t="s">
        <v>3</v>
      </c>
      <c r="B2">
        <v>90</v>
      </c>
      <c r="C2">
        <v>30</v>
      </c>
      <c r="D2">
        <v>40</v>
      </c>
      <c r="G2" t="s">
        <v>7</v>
      </c>
      <c r="H2">
        <v>0</v>
      </c>
      <c r="I2">
        <f>H2+0.05</f>
        <v>0.05</v>
      </c>
      <c r="J2">
        <f t="shared" ref="J2:AB2" si="0">I2+0.05</f>
        <v>0.1</v>
      </c>
      <c r="K2">
        <f t="shared" si="0"/>
        <v>0.15000000000000002</v>
      </c>
      <c r="L2">
        <f t="shared" si="0"/>
        <v>0.2</v>
      </c>
      <c r="M2">
        <f t="shared" si="0"/>
        <v>0.25</v>
      </c>
      <c r="N2">
        <f t="shared" si="0"/>
        <v>0.3</v>
      </c>
      <c r="O2">
        <f t="shared" si="0"/>
        <v>0.35</v>
      </c>
      <c r="P2">
        <f t="shared" si="0"/>
        <v>0.39999999999999997</v>
      </c>
      <c r="Q2">
        <f t="shared" si="0"/>
        <v>0.44999999999999996</v>
      </c>
      <c r="R2">
        <f t="shared" si="0"/>
        <v>0.49999999999999994</v>
      </c>
      <c r="S2">
        <f t="shared" si="0"/>
        <v>0.54999999999999993</v>
      </c>
      <c r="T2">
        <f t="shared" si="0"/>
        <v>0.6</v>
      </c>
      <c r="U2">
        <f t="shared" si="0"/>
        <v>0.65</v>
      </c>
      <c r="V2">
        <f t="shared" si="0"/>
        <v>0.70000000000000007</v>
      </c>
      <c r="W2">
        <f t="shared" si="0"/>
        <v>0.75000000000000011</v>
      </c>
      <c r="X2">
        <f t="shared" si="0"/>
        <v>0.80000000000000016</v>
      </c>
      <c r="Y2">
        <f t="shared" si="0"/>
        <v>0.8500000000000002</v>
      </c>
      <c r="Z2">
        <f t="shared" si="0"/>
        <v>0.90000000000000024</v>
      </c>
      <c r="AA2">
        <f t="shared" si="0"/>
        <v>0.95000000000000029</v>
      </c>
      <c r="AB2">
        <f t="shared" si="0"/>
        <v>1.0000000000000002</v>
      </c>
    </row>
    <row r="3" spans="1:28">
      <c r="A3" t="s">
        <v>4</v>
      </c>
      <c r="B3">
        <v>33</v>
      </c>
      <c r="C3">
        <v>40</v>
      </c>
      <c r="D3">
        <v>50</v>
      </c>
      <c r="G3" t="s">
        <v>6</v>
      </c>
      <c r="H3">
        <f>1-H2</f>
        <v>1</v>
      </c>
      <c r="I3">
        <f>1-I2</f>
        <v>0.95</v>
      </c>
      <c r="J3">
        <f t="shared" ref="J3:AB3" si="1">1-J2</f>
        <v>0.9</v>
      </c>
      <c r="K3">
        <f t="shared" si="1"/>
        <v>0.85</v>
      </c>
      <c r="L3">
        <f t="shared" si="1"/>
        <v>0.8</v>
      </c>
      <c r="M3">
        <f t="shared" si="1"/>
        <v>0.75</v>
      </c>
      <c r="N3">
        <f t="shared" si="1"/>
        <v>0.7</v>
      </c>
      <c r="O3">
        <f t="shared" si="1"/>
        <v>0.65</v>
      </c>
      <c r="P3">
        <f t="shared" si="1"/>
        <v>0.60000000000000009</v>
      </c>
      <c r="Q3">
        <f t="shared" si="1"/>
        <v>0.55000000000000004</v>
      </c>
      <c r="R3">
        <f t="shared" si="1"/>
        <v>0.5</v>
      </c>
      <c r="S3">
        <f t="shared" si="1"/>
        <v>0.45000000000000007</v>
      </c>
      <c r="T3">
        <f t="shared" si="1"/>
        <v>0.4</v>
      </c>
      <c r="U3">
        <f t="shared" si="1"/>
        <v>0.35</v>
      </c>
      <c r="V3">
        <f t="shared" si="1"/>
        <v>0.29999999999999993</v>
      </c>
      <c r="W3">
        <f t="shared" si="1"/>
        <v>0.24999999999999989</v>
      </c>
      <c r="X3">
        <f t="shared" si="1"/>
        <v>0.19999999999999984</v>
      </c>
      <c r="Y3">
        <f t="shared" si="1"/>
        <v>0.1499999999999998</v>
      </c>
      <c r="Z3">
        <f t="shared" si="1"/>
        <v>9.9999999999999756E-2</v>
      </c>
      <c r="AA3">
        <f t="shared" si="1"/>
        <v>4.9999999999999711E-2</v>
      </c>
      <c r="AB3">
        <f t="shared" si="1"/>
        <v>0</v>
      </c>
    </row>
    <row r="4" spans="1:28">
      <c r="A4" t="s">
        <v>5</v>
      </c>
      <c r="B4">
        <v>30</v>
      </c>
      <c r="C4">
        <v>80</v>
      </c>
      <c r="D4">
        <v>70</v>
      </c>
      <c r="G4" t="s">
        <v>8</v>
      </c>
      <c r="H4">
        <f>H2^2</f>
        <v>0</v>
      </c>
      <c r="I4">
        <f>I2^2</f>
        <v>2.5000000000000005E-3</v>
      </c>
      <c r="J4">
        <f t="shared" ref="J4:AB4" si="2">J2^2</f>
        <v>1.0000000000000002E-2</v>
      </c>
      <c r="K4">
        <f t="shared" si="2"/>
        <v>2.2500000000000006E-2</v>
      </c>
      <c r="L4">
        <f t="shared" si="2"/>
        <v>4.0000000000000008E-2</v>
      </c>
      <c r="M4">
        <f t="shared" si="2"/>
        <v>6.25E-2</v>
      </c>
      <c r="N4">
        <f t="shared" si="2"/>
        <v>0.09</v>
      </c>
      <c r="O4">
        <f t="shared" si="2"/>
        <v>0.12249999999999998</v>
      </c>
      <c r="P4">
        <f t="shared" si="2"/>
        <v>0.15999999999999998</v>
      </c>
      <c r="Q4">
        <f t="shared" si="2"/>
        <v>0.20249999999999996</v>
      </c>
      <c r="R4">
        <f t="shared" si="2"/>
        <v>0.24999999999999994</v>
      </c>
      <c r="S4">
        <f t="shared" si="2"/>
        <v>0.30249999999999994</v>
      </c>
      <c r="T4">
        <f t="shared" si="2"/>
        <v>0.36</v>
      </c>
      <c r="U4">
        <f t="shared" si="2"/>
        <v>0.42250000000000004</v>
      </c>
      <c r="V4">
        <f t="shared" si="2"/>
        <v>0.4900000000000001</v>
      </c>
      <c r="W4">
        <f t="shared" si="2"/>
        <v>0.56250000000000022</v>
      </c>
      <c r="X4">
        <f t="shared" si="2"/>
        <v>0.64000000000000024</v>
      </c>
      <c r="Y4">
        <f t="shared" si="2"/>
        <v>0.72250000000000036</v>
      </c>
      <c r="Z4">
        <f t="shared" si="2"/>
        <v>0.81000000000000039</v>
      </c>
      <c r="AA4">
        <f t="shared" si="2"/>
        <v>0.90250000000000052</v>
      </c>
      <c r="AB4">
        <f t="shared" si="2"/>
        <v>1.0000000000000004</v>
      </c>
    </row>
    <row r="5" spans="1:28">
      <c r="G5" t="s">
        <v>9</v>
      </c>
      <c r="H5">
        <f>2*H2*H3</f>
        <v>0</v>
      </c>
      <c r="I5">
        <f>2*I2*I3</f>
        <v>9.5000000000000001E-2</v>
      </c>
      <c r="J5">
        <f t="shared" ref="J5:AB5" si="3">2*J2*J3</f>
        <v>0.18000000000000002</v>
      </c>
      <c r="K5">
        <f t="shared" si="3"/>
        <v>0.255</v>
      </c>
      <c r="L5">
        <f t="shared" si="3"/>
        <v>0.32000000000000006</v>
      </c>
      <c r="M5">
        <f t="shared" si="3"/>
        <v>0.375</v>
      </c>
      <c r="N5">
        <f t="shared" si="3"/>
        <v>0.42</v>
      </c>
      <c r="O5">
        <f t="shared" si="3"/>
        <v>0.45499999999999996</v>
      </c>
      <c r="P5">
        <f t="shared" si="3"/>
        <v>0.48000000000000004</v>
      </c>
      <c r="Q5">
        <f t="shared" si="3"/>
        <v>0.495</v>
      </c>
      <c r="R5">
        <f t="shared" si="3"/>
        <v>0.49999999999999994</v>
      </c>
      <c r="S5">
        <f t="shared" si="3"/>
        <v>0.495</v>
      </c>
      <c r="T5">
        <f t="shared" si="3"/>
        <v>0.48</v>
      </c>
      <c r="U5">
        <f t="shared" si="3"/>
        <v>0.45499999999999996</v>
      </c>
      <c r="V5">
        <f t="shared" si="3"/>
        <v>0.41999999999999993</v>
      </c>
      <c r="W5">
        <f t="shared" si="3"/>
        <v>0.37499999999999989</v>
      </c>
      <c r="X5">
        <f t="shared" si="3"/>
        <v>0.31999999999999984</v>
      </c>
      <c r="Y5">
        <f t="shared" si="3"/>
        <v>0.25499999999999973</v>
      </c>
      <c r="Z5">
        <f t="shared" si="3"/>
        <v>0.1799999999999996</v>
      </c>
      <c r="AA5">
        <f t="shared" si="3"/>
        <v>9.4999999999999474E-2</v>
      </c>
      <c r="AB5">
        <f t="shared" si="3"/>
        <v>0</v>
      </c>
    </row>
    <row r="6" spans="1:28">
      <c r="G6" t="s">
        <v>10</v>
      </c>
      <c r="H6">
        <f>H3^2</f>
        <v>1</v>
      </c>
      <c r="I6">
        <f>I3^2</f>
        <v>0.90249999999999997</v>
      </c>
      <c r="J6">
        <f t="shared" ref="J6:AB6" si="4">J3^2</f>
        <v>0.81</v>
      </c>
      <c r="K6">
        <f t="shared" si="4"/>
        <v>0.72249999999999992</v>
      </c>
      <c r="L6">
        <f t="shared" si="4"/>
        <v>0.64000000000000012</v>
      </c>
      <c r="M6">
        <f t="shared" si="4"/>
        <v>0.5625</v>
      </c>
      <c r="N6">
        <f t="shared" si="4"/>
        <v>0.48999999999999994</v>
      </c>
      <c r="O6">
        <f t="shared" si="4"/>
        <v>0.42250000000000004</v>
      </c>
      <c r="P6">
        <f t="shared" si="4"/>
        <v>0.3600000000000001</v>
      </c>
      <c r="Q6">
        <f t="shared" si="4"/>
        <v>0.30250000000000005</v>
      </c>
      <c r="R6">
        <f t="shared" si="4"/>
        <v>0.25</v>
      </c>
      <c r="S6">
        <f t="shared" si="4"/>
        <v>0.20250000000000007</v>
      </c>
      <c r="T6">
        <f t="shared" si="4"/>
        <v>0.16000000000000003</v>
      </c>
      <c r="U6">
        <f t="shared" si="4"/>
        <v>0.12249999999999998</v>
      </c>
      <c r="V6">
        <f t="shared" si="4"/>
        <v>8.9999999999999955E-2</v>
      </c>
      <c r="W6">
        <f t="shared" si="4"/>
        <v>6.2499999999999944E-2</v>
      </c>
      <c r="X6">
        <f t="shared" si="4"/>
        <v>3.9999999999999938E-2</v>
      </c>
      <c r="Y6">
        <f t="shared" si="4"/>
        <v>2.249999999999994E-2</v>
      </c>
      <c r="Z6">
        <f t="shared" si="4"/>
        <v>9.9999999999999516E-3</v>
      </c>
      <c r="AA6">
        <f t="shared" si="4"/>
        <v>2.499999999999971E-3</v>
      </c>
      <c r="AB6">
        <f t="shared" si="4"/>
        <v>0</v>
      </c>
    </row>
    <row r="8" spans="1:28">
      <c r="B8" t="s">
        <v>11</v>
      </c>
      <c r="C8" t="s">
        <v>12</v>
      </c>
      <c r="D8" t="s">
        <v>13</v>
      </c>
      <c r="E8" t="s">
        <v>14</v>
      </c>
      <c r="F8" t="s">
        <v>15</v>
      </c>
      <c r="H8">
        <f t="shared" ref="H8:AB8" si="5">H5^2</f>
        <v>0</v>
      </c>
      <c r="I8">
        <f t="shared" si="5"/>
        <v>9.025E-3</v>
      </c>
      <c r="J8">
        <f t="shared" si="5"/>
        <v>3.2400000000000005E-2</v>
      </c>
      <c r="K8">
        <f t="shared" si="5"/>
        <v>6.5024999999999999E-2</v>
      </c>
      <c r="L8">
        <f t="shared" si="5"/>
        <v>0.10240000000000005</v>
      </c>
      <c r="M8">
        <f t="shared" si="5"/>
        <v>0.140625</v>
      </c>
      <c r="N8">
        <f t="shared" si="5"/>
        <v>0.17639999999999997</v>
      </c>
      <c r="O8">
        <f t="shared" si="5"/>
        <v>0.20702499999999996</v>
      </c>
      <c r="P8">
        <f t="shared" si="5"/>
        <v>0.23040000000000005</v>
      </c>
      <c r="Q8">
        <f t="shared" si="5"/>
        <v>0.24502499999999999</v>
      </c>
      <c r="R8">
        <f t="shared" si="5"/>
        <v>0.24999999999999994</v>
      </c>
      <c r="S8">
        <f t="shared" si="5"/>
        <v>0.24502499999999999</v>
      </c>
      <c r="T8">
        <f t="shared" si="5"/>
        <v>0.23039999999999999</v>
      </c>
      <c r="U8">
        <f t="shared" si="5"/>
        <v>0.20702499999999996</v>
      </c>
      <c r="V8">
        <f t="shared" si="5"/>
        <v>0.17639999999999995</v>
      </c>
      <c r="W8">
        <f t="shared" si="5"/>
        <v>0.14062499999999992</v>
      </c>
      <c r="X8">
        <f t="shared" si="5"/>
        <v>0.10239999999999989</v>
      </c>
      <c r="Y8">
        <f t="shared" si="5"/>
        <v>6.5024999999999861E-2</v>
      </c>
      <c r="Z8">
        <f t="shared" si="5"/>
        <v>3.2399999999999859E-2</v>
      </c>
      <c r="AA8">
        <f t="shared" si="5"/>
        <v>9.0249999999998994E-3</v>
      </c>
      <c r="AB8">
        <f t="shared" si="5"/>
        <v>0</v>
      </c>
    </row>
    <row r="9" spans="1:28">
      <c r="B9">
        <v>0</v>
      </c>
      <c r="C9">
        <f>1-B9</f>
        <v>1</v>
      </c>
      <c r="D9">
        <f>B9^2</f>
        <v>0</v>
      </c>
      <c r="E9">
        <f>2*B9*C9</f>
        <v>0</v>
      </c>
      <c r="F9">
        <f>C9^2</f>
        <v>1</v>
      </c>
      <c r="G9">
        <f>B9</f>
        <v>0</v>
      </c>
      <c r="H9">
        <f t="shared" ref="H9:Q18" si="6">$B$2*H$4*$D9+$C$2*H$5*$D9+$D$2*H$6*$D9+$B$3*H$4*$E9+$C$3*H$5*$E9+$D$3*H$6*$E9+$B$4*H$4*$F9+$C$4*H$5*$F9+$D$4*H$6*$F9</f>
        <v>70</v>
      </c>
      <c r="I9">
        <f t="shared" si="6"/>
        <v>70.849999999999994</v>
      </c>
      <c r="J9">
        <f t="shared" si="6"/>
        <v>71.400000000000006</v>
      </c>
      <c r="K9">
        <f t="shared" si="6"/>
        <v>71.649999999999991</v>
      </c>
      <c r="L9">
        <f t="shared" si="6"/>
        <v>71.600000000000023</v>
      </c>
      <c r="M9">
        <f t="shared" si="6"/>
        <v>71.25</v>
      </c>
      <c r="N9">
        <f t="shared" si="6"/>
        <v>70.599999999999994</v>
      </c>
      <c r="O9">
        <f t="shared" si="6"/>
        <v>69.650000000000006</v>
      </c>
      <c r="P9">
        <f t="shared" si="6"/>
        <v>68.400000000000006</v>
      </c>
      <c r="Q9">
        <f t="shared" si="6"/>
        <v>66.849999999999994</v>
      </c>
      <c r="R9">
        <f t="shared" ref="R9:AB18" si="7">$B$2*R$4*$D9+$C$2*R$5*$D9+$D$2*R$6*$D9+$B$3*R$4*$E9+$C$3*R$5*$E9+$D$3*R$6*$E9+$B$4*R$4*$F9+$C$4*R$5*$F9+$D$4*R$6*$F9</f>
        <v>65</v>
      </c>
      <c r="S9">
        <f t="shared" si="7"/>
        <v>62.85</v>
      </c>
      <c r="T9">
        <f t="shared" si="7"/>
        <v>60.4</v>
      </c>
      <c r="U9">
        <f t="shared" si="7"/>
        <v>57.650000000000006</v>
      </c>
      <c r="V9">
        <f t="shared" si="7"/>
        <v>54.599999999999994</v>
      </c>
      <c r="W9">
        <f t="shared" si="7"/>
        <v>51.25</v>
      </c>
      <c r="X9">
        <f t="shared" si="7"/>
        <v>47.599999999999994</v>
      </c>
      <c r="Y9">
        <f t="shared" si="7"/>
        <v>43.649999999999984</v>
      </c>
      <c r="Z9">
        <f t="shared" si="7"/>
        <v>39.399999999999977</v>
      </c>
      <c r="AA9">
        <f t="shared" si="7"/>
        <v>34.849999999999973</v>
      </c>
      <c r="AB9">
        <f t="shared" si="7"/>
        <v>30.000000000000014</v>
      </c>
    </row>
    <row r="10" spans="1:28">
      <c r="B10">
        <f>B9+0.05</f>
        <v>0.05</v>
      </c>
      <c r="C10">
        <f t="shared" ref="C10:C29" si="8">1-B10</f>
        <v>0.95</v>
      </c>
      <c r="D10">
        <f t="shared" ref="D10:D29" si="9">B10^2</f>
        <v>2.5000000000000005E-3</v>
      </c>
      <c r="E10">
        <f t="shared" ref="E10:E29" si="10">2*B10*C10</f>
        <v>9.5000000000000001E-2</v>
      </c>
      <c r="F10">
        <f t="shared" ref="F10:F29" si="11">C10^2</f>
        <v>0.90249999999999997</v>
      </c>
      <c r="G10">
        <f t="shared" ref="G10:G29" si="12">B10</f>
        <v>0.05</v>
      </c>
      <c r="H10">
        <f t="shared" si="6"/>
        <v>68.024999999999991</v>
      </c>
      <c r="I10">
        <f t="shared" si="6"/>
        <v>68.695774999999998</v>
      </c>
      <c r="J10">
        <f t="shared" si="6"/>
        <v>69.098100000000002</v>
      </c>
      <c r="K10">
        <f t="shared" si="6"/>
        <v>69.231974999999991</v>
      </c>
      <c r="L10">
        <f t="shared" si="6"/>
        <v>69.097400000000022</v>
      </c>
      <c r="M10">
        <f t="shared" si="6"/>
        <v>68.694374999999994</v>
      </c>
      <c r="N10">
        <f t="shared" si="6"/>
        <v>68.022899999999993</v>
      </c>
      <c r="O10">
        <f t="shared" si="6"/>
        <v>67.082975000000005</v>
      </c>
      <c r="P10">
        <f t="shared" si="6"/>
        <v>65.874600000000015</v>
      </c>
      <c r="Q10">
        <f t="shared" si="6"/>
        <v>64.397774999999996</v>
      </c>
      <c r="R10">
        <f t="shared" si="7"/>
        <v>62.652499999999989</v>
      </c>
      <c r="S10">
        <f t="shared" si="7"/>
        <v>60.638774999999995</v>
      </c>
      <c r="T10">
        <f t="shared" si="7"/>
        <v>58.3566</v>
      </c>
      <c r="U10">
        <f t="shared" si="7"/>
        <v>55.805974999999997</v>
      </c>
      <c r="V10">
        <f t="shared" si="7"/>
        <v>52.986899999999991</v>
      </c>
      <c r="W10">
        <f t="shared" si="7"/>
        <v>49.899374999999992</v>
      </c>
      <c r="X10">
        <f t="shared" si="7"/>
        <v>46.543399999999984</v>
      </c>
      <c r="Y10">
        <f t="shared" si="7"/>
        <v>42.918974999999989</v>
      </c>
      <c r="Z10">
        <f t="shared" si="7"/>
        <v>39.026099999999978</v>
      </c>
      <c r="AA10">
        <f t="shared" si="7"/>
        <v>34.864774999999973</v>
      </c>
      <c r="AB10">
        <f t="shared" si="7"/>
        <v>30.435000000000016</v>
      </c>
    </row>
    <row r="11" spans="1:28">
      <c r="B11">
        <f t="shared" ref="B11:B29" si="13">B10+0.05</f>
        <v>0.1</v>
      </c>
      <c r="C11">
        <f t="shared" si="8"/>
        <v>0.9</v>
      </c>
      <c r="D11">
        <f t="shared" si="9"/>
        <v>1.0000000000000002E-2</v>
      </c>
      <c r="E11">
        <f t="shared" si="10"/>
        <v>0.18000000000000002</v>
      </c>
      <c r="F11">
        <f t="shared" si="11"/>
        <v>0.81</v>
      </c>
      <c r="G11">
        <f t="shared" si="12"/>
        <v>0.1</v>
      </c>
      <c r="H11">
        <f t="shared" si="6"/>
        <v>66.100000000000009</v>
      </c>
      <c r="I11">
        <f t="shared" si="6"/>
        <v>66.601600000000005</v>
      </c>
      <c r="J11">
        <f t="shared" si="6"/>
        <v>66.866400000000013</v>
      </c>
      <c r="K11">
        <f t="shared" si="6"/>
        <v>66.894400000000005</v>
      </c>
      <c r="L11">
        <f t="shared" si="6"/>
        <v>66.685600000000022</v>
      </c>
      <c r="M11">
        <f t="shared" si="6"/>
        <v>66.240000000000009</v>
      </c>
      <c r="N11">
        <f t="shared" si="6"/>
        <v>65.557600000000008</v>
      </c>
      <c r="O11">
        <f t="shared" si="6"/>
        <v>64.638400000000004</v>
      </c>
      <c r="P11">
        <f t="shared" si="6"/>
        <v>63.482400000000013</v>
      </c>
      <c r="Q11">
        <f t="shared" si="6"/>
        <v>62.089600000000004</v>
      </c>
      <c r="R11">
        <f t="shared" si="7"/>
        <v>60.459999999999994</v>
      </c>
      <c r="S11">
        <f t="shared" si="7"/>
        <v>58.593600000000009</v>
      </c>
      <c r="T11">
        <f t="shared" si="7"/>
        <v>56.490400000000001</v>
      </c>
      <c r="U11">
        <f t="shared" si="7"/>
        <v>54.150400000000005</v>
      </c>
      <c r="V11">
        <f t="shared" si="7"/>
        <v>51.573599999999999</v>
      </c>
      <c r="W11">
        <f t="shared" si="7"/>
        <v>48.76</v>
      </c>
      <c r="X11">
        <f t="shared" si="7"/>
        <v>45.709599999999988</v>
      </c>
      <c r="Y11">
        <f t="shared" si="7"/>
        <v>42.422399999999989</v>
      </c>
      <c r="Z11">
        <f t="shared" si="7"/>
        <v>38.898399999999988</v>
      </c>
      <c r="AA11">
        <f t="shared" si="7"/>
        <v>35.137599999999978</v>
      </c>
      <c r="AB11">
        <f t="shared" si="7"/>
        <v>31.140000000000015</v>
      </c>
    </row>
    <row r="12" spans="1:28">
      <c r="B12">
        <f t="shared" si="13"/>
        <v>0.15000000000000002</v>
      </c>
      <c r="C12">
        <f t="shared" si="8"/>
        <v>0.85</v>
      </c>
      <c r="D12">
        <f t="shared" si="9"/>
        <v>2.2500000000000006E-2</v>
      </c>
      <c r="E12">
        <f t="shared" si="10"/>
        <v>0.255</v>
      </c>
      <c r="F12">
        <f t="shared" si="11"/>
        <v>0.72249999999999992</v>
      </c>
      <c r="G12">
        <f t="shared" si="12"/>
        <v>0.15000000000000002</v>
      </c>
      <c r="H12">
        <f t="shared" si="6"/>
        <v>64.224999999999994</v>
      </c>
      <c r="I12">
        <f t="shared" si="6"/>
        <v>64.567474999999988</v>
      </c>
      <c r="J12">
        <f t="shared" si="6"/>
        <v>64.704900000000009</v>
      </c>
      <c r="K12">
        <f t="shared" si="6"/>
        <v>64.637274999999988</v>
      </c>
      <c r="L12">
        <f t="shared" si="6"/>
        <v>64.36460000000001</v>
      </c>
      <c r="M12">
        <f t="shared" si="6"/>
        <v>63.886874999999996</v>
      </c>
      <c r="N12">
        <f t="shared" si="6"/>
        <v>63.204099999999997</v>
      </c>
      <c r="O12">
        <f t="shared" si="6"/>
        <v>62.31627499999999</v>
      </c>
      <c r="P12">
        <f t="shared" si="6"/>
        <v>61.223399999999998</v>
      </c>
      <c r="Q12">
        <f t="shared" si="6"/>
        <v>59.925474999999999</v>
      </c>
      <c r="R12">
        <f t="shared" si="7"/>
        <v>58.422499999999985</v>
      </c>
      <c r="S12">
        <f t="shared" si="7"/>
        <v>56.714475</v>
      </c>
      <c r="T12">
        <f t="shared" si="7"/>
        <v>54.801399999999994</v>
      </c>
      <c r="U12">
        <f t="shared" si="7"/>
        <v>52.683274999999995</v>
      </c>
      <c r="V12">
        <f t="shared" si="7"/>
        <v>50.360099999999989</v>
      </c>
      <c r="W12">
        <f t="shared" si="7"/>
        <v>47.831874999999989</v>
      </c>
      <c r="X12">
        <f t="shared" si="7"/>
        <v>45.09859999999999</v>
      </c>
      <c r="Y12">
        <f t="shared" si="7"/>
        <v>42.160274999999984</v>
      </c>
      <c r="Z12">
        <f t="shared" si="7"/>
        <v>39.016899999999978</v>
      </c>
      <c r="AA12">
        <f t="shared" si="7"/>
        <v>35.66847499999998</v>
      </c>
      <c r="AB12">
        <f t="shared" si="7"/>
        <v>32.115000000000016</v>
      </c>
    </row>
    <row r="13" spans="1:28">
      <c r="B13">
        <f t="shared" si="13"/>
        <v>0.2</v>
      </c>
      <c r="C13">
        <f t="shared" si="8"/>
        <v>0.8</v>
      </c>
      <c r="D13">
        <f t="shared" si="9"/>
        <v>4.0000000000000008E-2</v>
      </c>
      <c r="E13">
        <f t="shared" si="10"/>
        <v>0.32000000000000006</v>
      </c>
      <c r="F13">
        <f t="shared" si="11"/>
        <v>0.64000000000000012</v>
      </c>
      <c r="G13">
        <f t="shared" si="12"/>
        <v>0.2</v>
      </c>
      <c r="H13">
        <f t="shared" si="6"/>
        <v>62.40000000000002</v>
      </c>
      <c r="I13">
        <f t="shared" si="6"/>
        <v>62.593400000000017</v>
      </c>
      <c r="J13">
        <f t="shared" si="6"/>
        <v>62.613600000000019</v>
      </c>
      <c r="K13">
        <f t="shared" si="6"/>
        <v>62.460599999999999</v>
      </c>
      <c r="L13">
        <f t="shared" si="6"/>
        <v>62.134400000000028</v>
      </c>
      <c r="M13">
        <f t="shared" si="6"/>
        <v>61.635000000000005</v>
      </c>
      <c r="N13">
        <f t="shared" si="6"/>
        <v>60.962400000000002</v>
      </c>
      <c r="O13">
        <f t="shared" si="6"/>
        <v>60.116600000000012</v>
      </c>
      <c r="P13">
        <f t="shared" si="6"/>
        <v>59.097600000000021</v>
      </c>
      <c r="Q13">
        <f t="shared" si="6"/>
        <v>57.905400000000014</v>
      </c>
      <c r="R13">
        <f t="shared" si="7"/>
        <v>56.540000000000006</v>
      </c>
      <c r="S13">
        <f t="shared" si="7"/>
        <v>55.001400000000011</v>
      </c>
      <c r="T13">
        <f t="shared" si="7"/>
        <v>53.289600000000007</v>
      </c>
      <c r="U13">
        <f t="shared" si="7"/>
        <v>51.404600000000002</v>
      </c>
      <c r="V13">
        <f t="shared" si="7"/>
        <v>49.346400000000003</v>
      </c>
      <c r="W13">
        <f t="shared" si="7"/>
        <v>47.115000000000009</v>
      </c>
      <c r="X13">
        <f t="shared" si="7"/>
        <v>44.7104</v>
      </c>
      <c r="Y13">
        <f t="shared" si="7"/>
        <v>42.132599999999996</v>
      </c>
      <c r="Z13">
        <f t="shared" si="7"/>
        <v>39.381599999999992</v>
      </c>
      <c r="AA13">
        <f t="shared" si="7"/>
        <v>36.457399999999993</v>
      </c>
      <c r="AB13">
        <f t="shared" si="7"/>
        <v>33.360000000000021</v>
      </c>
    </row>
    <row r="14" spans="1:28">
      <c r="B14">
        <f t="shared" si="13"/>
        <v>0.25</v>
      </c>
      <c r="C14">
        <f t="shared" si="8"/>
        <v>0.75</v>
      </c>
      <c r="D14">
        <f t="shared" si="9"/>
        <v>6.25E-2</v>
      </c>
      <c r="E14">
        <f t="shared" si="10"/>
        <v>0.375</v>
      </c>
      <c r="F14">
        <f t="shared" si="11"/>
        <v>0.5625</v>
      </c>
      <c r="G14">
        <f t="shared" si="12"/>
        <v>0.25</v>
      </c>
      <c r="H14">
        <f t="shared" si="6"/>
        <v>60.625</v>
      </c>
      <c r="I14">
        <f t="shared" si="6"/>
        <v>60.679374999999993</v>
      </c>
      <c r="J14">
        <f t="shared" si="6"/>
        <v>60.592500000000001</v>
      </c>
      <c r="K14">
        <f t="shared" si="6"/>
        <v>60.364374999999988</v>
      </c>
      <c r="L14">
        <f t="shared" si="6"/>
        <v>59.995000000000019</v>
      </c>
      <c r="M14">
        <f t="shared" si="6"/>
        <v>59.484375</v>
      </c>
      <c r="N14">
        <f t="shared" si="6"/>
        <v>58.832499999999996</v>
      </c>
      <c r="O14">
        <f t="shared" si="6"/>
        <v>58.039374999999993</v>
      </c>
      <c r="P14">
        <f t="shared" si="6"/>
        <v>57.105000000000011</v>
      </c>
      <c r="Q14">
        <f t="shared" si="6"/>
        <v>56.029375000000002</v>
      </c>
      <c r="R14">
        <f t="shared" si="7"/>
        <v>54.812499999999993</v>
      </c>
      <c r="S14">
        <f t="shared" si="7"/>
        <v>53.454374999999999</v>
      </c>
      <c r="T14">
        <f t="shared" si="7"/>
        <v>51.955000000000005</v>
      </c>
      <c r="U14">
        <f t="shared" si="7"/>
        <v>50.314374999999998</v>
      </c>
      <c r="V14">
        <f t="shared" si="7"/>
        <v>48.532499999999992</v>
      </c>
      <c r="W14">
        <f t="shared" si="7"/>
        <v>46.609375</v>
      </c>
      <c r="X14">
        <f t="shared" si="7"/>
        <v>44.544999999999995</v>
      </c>
      <c r="Y14">
        <f t="shared" si="7"/>
        <v>42.33937499999999</v>
      </c>
      <c r="Z14">
        <f t="shared" si="7"/>
        <v>39.992499999999986</v>
      </c>
      <c r="AA14">
        <f t="shared" si="7"/>
        <v>37.504374999999982</v>
      </c>
      <c r="AB14">
        <f t="shared" si="7"/>
        <v>34.875000000000014</v>
      </c>
    </row>
    <row r="15" spans="1:28">
      <c r="B15">
        <f t="shared" si="13"/>
        <v>0.3</v>
      </c>
      <c r="C15">
        <f t="shared" si="8"/>
        <v>0.7</v>
      </c>
      <c r="D15">
        <f t="shared" si="9"/>
        <v>0.09</v>
      </c>
      <c r="E15">
        <f t="shared" si="10"/>
        <v>0.42</v>
      </c>
      <c r="F15">
        <f t="shared" si="11"/>
        <v>0.48999999999999994</v>
      </c>
      <c r="G15">
        <f t="shared" si="12"/>
        <v>0.3</v>
      </c>
      <c r="H15">
        <f t="shared" si="6"/>
        <v>58.9</v>
      </c>
      <c r="I15">
        <f t="shared" si="6"/>
        <v>58.825399999999995</v>
      </c>
      <c r="J15">
        <f t="shared" si="6"/>
        <v>58.641599999999997</v>
      </c>
      <c r="K15">
        <f t="shared" si="6"/>
        <v>58.34859999999999</v>
      </c>
      <c r="L15">
        <f t="shared" si="6"/>
        <v>57.946400000000011</v>
      </c>
      <c r="M15">
        <f t="shared" si="6"/>
        <v>57.434999999999995</v>
      </c>
      <c r="N15">
        <f t="shared" si="6"/>
        <v>56.814399999999992</v>
      </c>
      <c r="O15">
        <f t="shared" si="6"/>
        <v>56.084599999999995</v>
      </c>
      <c r="P15">
        <f t="shared" si="6"/>
        <v>55.245599999999996</v>
      </c>
      <c r="Q15">
        <f t="shared" si="6"/>
        <v>54.297399999999996</v>
      </c>
      <c r="R15">
        <f t="shared" si="7"/>
        <v>53.239999999999995</v>
      </c>
      <c r="S15">
        <f t="shared" si="7"/>
        <v>52.073400000000007</v>
      </c>
      <c r="T15">
        <f t="shared" si="7"/>
        <v>50.797599999999989</v>
      </c>
      <c r="U15">
        <f t="shared" si="7"/>
        <v>49.412599999999991</v>
      </c>
      <c r="V15">
        <f t="shared" si="7"/>
        <v>47.918399999999991</v>
      </c>
      <c r="W15">
        <f t="shared" si="7"/>
        <v>46.314999999999998</v>
      </c>
      <c r="X15">
        <f t="shared" si="7"/>
        <v>44.602399999999996</v>
      </c>
      <c r="Y15">
        <f t="shared" si="7"/>
        <v>42.780599999999993</v>
      </c>
      <c r="Z15">
        <f t="shared" si="7"/>
        <v>40.849599999999981</v>
      </c>
      <c r="AA15">
        <f t="shared" si="7"/>
        <v>38.809399999999975</v>
      </c>
      <c r="AB15">
        <f t="shared" si="7"/>
        <v>36.660000000000011</v>
      </c>
    </row>
    <row r="16" spans="1:28">
      <c r="B16">
        <f t="shared" si="13"/>
        <v>0.35</v>
      </c>
      <c r="C16">
        <f t="shared" si="8"/>
        <v>0.65</v>
      </c>
      <c r="D16">
        <f t="shared" si="9"/>
        <v>0.12249999999999998</v>
      </c>
      <c r="E16">
        <f t="shared" si="10"/>
        <v>0.45499999999999996</v>
      </c>
      <c r="F16">
        <f t="shared" si="11"/>
        <v>0.42250000000000004</v>
      </c>
      <c r="G16">
        <f t="shared" si="12"/>
        <v>0.35</v>
      </c>
      <c r="H16">
        <f t="shared" si="6"/>
        <v>57.224999999999994</v>
      </c>
      <c r="I16">
        <f t="shared" si="6"/>
        <v>57.031475</v>
      </c>
      <c r="J16">
        <f t="shared" si="6"/>
        <v>56.760900000000007</v>
      </c>
      <c r="K16">
        <f t="shared" si="6"/>
        <v>56.413274999999999</v>
      </c>
      <c r="L16">
        <f t="shared" si="6"/>
        <v>55.988600000000019</v>
      </c>
      <c r="M16">
        <f t="shared" si="6"/>
        <v>55.486874999999998</v>
      </c>
      <c r="N16">
        <f t="shared" si="6"/>
        <v>54.90809999999999</v>
      </c>
      <c r="O16">
        <f t="shared" si="6"/>
        <v>54.252275000000004</v>
      </c>
      <c r="P16">
        <f t="shared" si="6"/>
        <v>53.519400000000005</v>
      </c>
      <c r="Q16">
        <f t="shared" si="6"/>
        <v>52.709475000000005</v>
      </c>
      <c r="R16">
        <f t="shared" si="7"/>
        <v>51.822499999999991</v>
      </c>
      <c r="S16">
        <f t="shared" si="7"/>
        <v>50.858474999999999</v>
      </c>
      <c r="T16">
        <f t="shared" si="7"/>
        <v>49.817399999999992</v>
      </c>
      <c r="U16">
        <f t="shared" si="7"/>
        <v>48.699274999999993</v>
      </c>
      <c r="V16">
        <f t="shared" si="7"/>
        <v>47.504099999999994</v>
      </c>
      <c r="W16">
        <f t="shared" si="7"/>
        <v>46.231874999999995</v>
      </c>
      <c r="X16">
        <f t="shared" si="7"/>
        <v>44.882600000000004</v>
      </c>
      <c r="Y16">
        <f t="shared" si="7"/>
        <v>43.456274999999998</v>
      </c>
      <c r="Z16">
        <f t="shared" si="7"/>
        <v>41.952899999999985</v>
      </c>
      <c r="AA16">
        <f t="shared" si="7"/>
        <v>40.372474999999994</v>
      </c>
      <c r="AB16">
        <f t="shared" si="7"/>
        <v>38.715000000000018</v>
      </c>
    </row>
    <row r="17" spans="2:28">
      <c r="B17">
        <f t="shared" si="13"/>
        <v>0.39999999999999997</v>
      </c>
      <c r="C17">
        <f t="shared" si="8"/>
        <v>0.60000000000000009</v>
      </c>
      <c r="D17">
        <f t="shared" si="9"/>
        <v>0.15999999999999998</v>
      </c>
      <c r="E17">
        <f t="shared" si="10"/>
        <v>0.48000000000000004</v>
      </c>
      <c r="F17">
        <f t="shared" si="11"/>
        <v>0.3600000000000001</v>
      </c>
      <c r="G17">
        <f t="shared" si="12"/>
        <v>0.39999999999999997</v>
      </c>
      <c r="H17">
        <f t="shared" si="6"/>
        <v>55.600000000000009</v>
      </c>
      <c r="I17">
        <f t="shared" si="6"/>
        <v>55.297600000000003</v>
      </c>
      <c r="J17">
        <f t="shared" si="6"/>
        <v>54.950400000000009</v>
      </c>
      <c r="K17">
        <f t="shared" si="6"/>
        <v>54.558400000000006</v>
      </c>
      <c r="L17">
        <f t="shared" si="6"/>
        <v>54.121600000000015</v>
      </c>
      <c r="M17">
        <f t="shared" si="6"/>
        <v>53.640000000000008</v>
      </c>
      <c r="N17">
        <f t="shared" si="6"/>
        <v>53.113600000000005</v>
      </c>
      <c r="O17">
        <f t="shared" si="6"/>
        <v>52.542400000000015</v>
      </c>
      <c r="P17">
        <f t="shared" si="6"/>
        <v>51.926400000000015</v>
      </c>
      <c r="Q17">
        <f t="shared" si="6"/>
        <v>51.265600000000006</v>
      </c>
      <c r="R17">
        <f t="shared" si="7"/>
        <v>50.56</v>
      </c>
      <c r="S17">
        <f t="shared" si="7"/>
        <v>49.80960000000001</v>
      </c>
      <c r="T17">
        <f t="shared" si="7"/>
        <v>49.014400000000009</v>
      </c>
      <c r="U17">
        <f t="shared" si="7"/>
        <v>48.174400000000013</v>
      </c>
      <c r="V17">
        <f t="shared" si="7"/>
        <v>47.289600000000007</v>
      </c>
      <c r="W17">
        <f t="shared" si="7"/>
        <v>46.360000000000007</v>
      </c>
      <c r="X17">
        <f t="shared" si="7"/>
        <v>45.385599999999997</v>
      </c>
      <c r="Y17">
        <f t="shared" si="7"/>
        <v>44.366399999999999</v>
      </c>
      <c r="Z17">
        <f t="shared" si="7"/>
        <v>43.302399999999992</v>
      </c>
      <c r="AA17">
        <f t="shared" si="7"/>
        <v>42.193599999999996</v>
      </c>
      <c r="AB17">
        <f t="shared" si="7"/>
        <v>41.04000000000002</v>
      </c>
    </row>
    <row r="18" spans="2:28">
      <c r="B18">
        <f t="shared" si="13"/>
        <v>0.44999999999999996</v>
      </c>
      <c r="C18">
        <f t="shared" si="8"/>
        <v>0.55000000000000004</v>
      </c>
      <c r="D18">
        <f t="shared" si="9"/>
        <v>0.20249999999999996</v>
      </c>
      <c r="E18">
        <f t="shared" si="10"/>
        <v>0.495</v>
      </c>
      <c r="F18">
        <f t="shared" si="11"/>
        <v>0.30250000000000005</v>
      </c>
      <c r="G18">
        <f t="shared" si="12"/>
        <v>0.44999999999999996</v>
      </c>
      <c r="H18">
        <f t="shared" si="6"/>
        <v>54.024999999999999</v>
      </c>
      <c r="I18">
        <f t="shared" si="6"/>
        <v>53.623775000000002</v>
      </c>
      <c r="J18">
        <f t="shared" si="6"/>
        <v>53.210100000000011</v>
      </c>
      <c r="K18">
        <f t="shared" si="6"/>
        <v>52.783974999999998</v>
      </c>
      <c r="L18">
        <f t="shared" si="6"/>
        <v>52.345400000000012</v>
      </c>
      <c r="M18">
        <f t="shared" si="6"/>
        <v>51.894375000000004</v>
      </c>
      <c r="N18">
        <f t="shared" si="6"/>
        <v>51.430899999999994</v>
      </c>
      <c r="O18">
        <f t="shared" si="6"/>
        <v>50.954974999999997</v>
      </c>
      <c r="P18">
        <f t="shared" si="6"/>
        <v>50.466600000000014</v>
      </c>
      <c r="Q18">
        <f t="shared" si="6"/>
        <v>49.965775000000008</v>
      </c>
      <c r="R18">
        <f t="shared" si="7"/>
        <v>49.452500000000001</v>
      </c>
      <c r="S18">
        <f t="shared" si="7"/>
        <v>48.926775000000006</v>
      </c>
      <c r="T18">
        <f t="shared" si="7"/>
        <v>48.388599999999997</v>
      </c>
      <c r="U18">
        <f t="shared" si="7"/>
        <v>47.837975000000007</v>
      </c>
      <c r="V18">
        <f t="shared" si="7"/>
        <v>47.274900000000002</v>
      </c>
      <c r="W18">
        <f t="shared" si="7"/>
        <v>46.699375000000003</v>
      </c>
      <c r="X18">
        <f t="shared" si="7"/>
        <v>46.111400000000003</v>
      </c>
      <c r="Y18">
        <f t="shared" si="7"/>
        <v>45.510974999999988</v>
      </c>
      <c r="Z18">
        <f t="shared" si="7"/>
        <v>44.898099999999992</v>
      </c>
      <c r="AA18">
        <f t="shared" si="7"/>
        <v>44.272774999999989</v>
      </c>
      <c r="AB18">
        <f t="shared" si="7"/>
        <v>43.635000000000019</v>
      </c>
    </row>
    <row r="19" spans="2:28">
      <c r="B19">
        <f t="shared" si="13"/>
        <v>0.49999999999999994</v>
      </c>
      <c r="C19">
        <f t="shared" si="8"/>
        <v>0.5</v>
      </c>
      <c r="D19">
        <f t="shared" si="9"/>
        <v>0.24999999999999994</v>
      </c>
      <c r="E19">
        <f t="shared" si="10"/>
        <v>0.49999999999999994</v>
      </c>
      <c r="F19">
        <f t="shared" si="11"/>
        <v>0.25</v>
      </c>
      <c r="G19">
        <f t="shared" si="12"/>
        <v>0.49999999999999994</v>
      </c>
      <c r="H19">
        <f t="shared" ref="H19:Q29" si="14">$B$2*H$4*$D19+$C$2*H$5*$D19+$D$2*H$6*$D19+$B$3*H$4*$E19+$C$3*H$5*$E19+$D$3*H$6*$E19+$B$4*H$4*$F19+$C$4*H$5*$F19+$D$4*H$6*$F19</f>
        <v>52.499999999999993</v>
      </c>
      <c r="I19">
        <f t="shared" si="14"/>
        <v>52.009999999999991</v>
      </c>
      <c r="J19">
        <f t="shared" si="14"/>
        <v>51.540000000000006</v>
      </c>
      <c r="K19">
        <f t="shared" si="14"/>
        <v>51.089999999999989</v>
      </c>
      <c r="L19">
        <f t="shared" si="14"/>
        <v>50.66</v>
      </c>
      <c r="M19">
        <f t="shared" si="14"/>
        <v>50.249999999999993</v>
      </c>
      <c r="N19">
        <f t="shared" si="14"/>
        <v>49.859999999999985</v>
      </c>
      <c r="O19">
        <f t="shared" si="14"/>
        <v>49.489999999999995</v>
      </c>
      <c r="P19">
        <f t="shared" si="14"/>
        <v>49.14</v>
      </c>
      <c r="Q19">
        <f t="shared" si="14"/>
        <v>48.809999999999995</v>
      </c>
      <c r="R19">
        <f t="shared" ref="R19:AB29" si="15">$B$2*R$4*$D19+$C$2*R$5*$D19+$D$2*R$6*$D19+$B$3*R$4*$E19+$C$3*R$5*$E19+$D$3*R$6*$E19+$B$4*R$4*$F19+$C$4*R$5*$F19+$D$4*R$6*$F19</f>
        <v>48.499999999999993</v>
      </c>
      <c r="S19">
        <f t="shared" si="15"/>
        <v>48.209999999999994</v>
      </c>
      <c r="T19">
        <f t="shared" si="15"/>
        <v>47.94</v>
      </c>
      <c r="U19">
        <f t="shared" si="15"/>
        <v>47.69</v>
      </c>
      <c r="V19">
        <f t="shared" si="15"/>
        <v>47.459999999999994</v>
      </c>
      <c r="W19">
        <f t="shared" si="15"/>
        <v>47.25</v>
      </c>
      <c r="X19">
        <f t="shared" si="15"/>
        <v>47.059999999999995</v>
      </c>
      <c r="Y19">
        <f t="shared" si="15"/>
        <v>46.889999999999993</v>
      </c>
      <c r="Z19">
        <f t="shared" si="15"/>
        <v>46.739999999999995</v>
      </c>
      <c r="AA19">
        <f t="shared" si="15"/>
        <v>46.61</v>
      </c>
      <c r="AB19">
        <f t="shared" si="15"/>
        <v>46.500000000000014</v>
      </c>
    </row>
    <row r="20" spans="2:28">
      <c r="B20">
        <f t="shared" si="13"/>
        <v>0.54999999999999993</v>
      </c>
      <c r="C20">
        <f t="shared" si="8"/>
        <v>0.45000000000000007</v>
      </c>
      <c r="D20">
        <f t="shared" si="9"/>
        <v>0.30249999999999994</v>
      </c>
      <c r="E20">
        <f t="shared" si="10"/>
        <v>0.495</v>
      </c>
      <c r="F20">
        <f t="shared" si="11"/>
        <v>0.20250000000000007</v>
      </c>
      <c r="G20">
        <f t="shared" si="12"/>
        <v>0.54999999999999993</v>
      </c>
      <c r="H20">
        <f t="shared" si="14"/>
        <v>51.024999999999999</v>
      </c>
      <c r="I20">
        <f t="shared" si="14"/>
        <v>50.456275000000005</v>
      </c>
      <c r="J20">
        <f t="shared" si="14"/>
        <v>49.940100000000008</v>
      </c>
      <c r="K20">
        <f t="shared" si="14"/>
        <v>49.476475000000001</v>
      </c>
      <c r="L20">
        <f t="shared" si="14"/>
        <v>49.065400000000011</v>
      </c>
      <c r="M20">
        <f t="shared" si="14"/>
        <v>48.706875000000011</v>
      </c>
      <c r="N20">
        <f t="shared" si="14"/>
        <v>48.400900000000007</v>
      </c>
      <c r="O20">
        <f t="shared" si="14"/>
        <v>48.147475</v>
      </c>
      <c r="P20">
        <f t="shared" si="14"/>
        <v>47.946600000000011</v>
      </c>
      <c r="Q20">
        <f t="shared" si="14"/>
        <v>47.798275000000004</v>
      </c>
      <c r="R20">
        <f t="shared" si="15"/>
        <v>47.702499999999993</v>
      </c>
      <c r="S20">
        <f t="shared" si="15"/>
        <v>47.659275000000008</v>
      </c>
      <c r="T20">
        <f t="shared" si="15"/>
        <v>47.668599999999998</v>
      </c>
      <c r="U20">
        <f t="shared" si="15"/>
        <v>47.730474999999998</v>
      </c>
      <c r="V20">
        <f t="shared" si="15"/>
        <v>47.844899999999996</v>
      </c>
      <c r="W20">
        <f t="shared" si="15"/>
        <v>48.011875000000003</v>
      </c>
      <c r="X20">
        <f t="shared" si="15"/>
        <v>48.231400000000001</v>
      </c>
      <c r="Y20">
        <f t="shared" si="15"/>
        <v>48.503475000000002</v>
      </c>
      <c r="Z20">
        <f t="shared" si="15"/>
        <v>48.828099999999999</v>
      </c>
      <c r="AA20">
        <f t="shared" si="15"/>
        <v>49.205275</v>
      </c>
      <c r="AB20">
        <f t="shared" si="15"/>
        <v>49.635000000000019</v>
      </c>
    </row>
    <row r="21" spans="2:28">
      <c r="B21">
        <f t="shared" si="13"/>
        <v>0.6</v>
      </c>
      <c r="C21">
        <f t="shared" si="8"/>
        <v>0.4</v>
      </c>
      <c r="D21">
        <f t="shared" si="9"/>
        <v>0.36</v>
      </c>
      <c r="E21">
        <f t="shared" si="10"/>
        <v>0.48</v>
      </c>
      <c r="F21">
        <f t="shared" si="11"/>
        <v>0.16000000000000003</v>
      </c>
      <c r="G21">
        <f t="shared" si="12"/>
        <v>0.6</v>
      </c>
      <c r="H21">
        <f t="shared" si="14"/>
        <v>49.6</v>
      </c>
      <c r="I21">
        <f t="shared" si="14"/>
        <v>48.962600000000002</v>
      </c>
      <c r="J21">
        <f t="shared" si="14"/>
        <v>48.41040000000001</v>
      </c>
      <c r="K21">
        <f t="shared" si="14"/>
        <v>47.943399999999997</v>
      </c>
      <c r="L21">
        <f t="shared" si="14"/>
        <v>47.561600000000013</v>
      </c>
      <c r="M21">
        <f t="shared" si="14"/>
        <v>47.264999999999993</v>
      </c>
      <c r="N21">
        <f t="shared" si="14"/>
        <v>47.053600000000003</v>
      </c>
      <c r="O21">
        <f t="shared" si="14"/>
        <v>46.927399999999999</v>
      </c>
      <c r="P21">
        <f t="shared" si="14"/>
        <v>46.886400000000002</v>
      </c>
      <c r="Q21">
        <f t="shared" si="14"/>
        <v>46.930599999999998</v>
      </c>
      <c r="R21">
        <f t="shared" si="15"/>
        <v>47.06</v>
      </c>
      <c r="S21">
        <f t="shared" si="15"/>
        <v>47.274599999999992</v>
      </c>
      <c r="T21">
        <f t="shared" si="15"/>
        <v>47.574400000000004</v>
      </c>
      <c r="U21">
        <f t="shared" si="15"/>
        <v>47.959399999999995</v>
      </c>
      <c r="V21">
        <f t="shared" si="15"/>
        <v>48.429600000000001</v>
      </c>
      <c r="W21">
        <f t="shared" si="15"/>
        <v>48.985000000000007</v>
      </c>
      <c r="X21">
        <f t="shared" si="15"/>
        <v>49.625600000000013</v>
      </c>
      <c r="Y21">
        <f t="shared" si="15"/>
        <v>50.351400000000005</v>
      </c>
      <c r="Z21">
        <f t="shared" si="15"/>
        <v>51.162399999999998</v>
      </c>
      <c r="AA21">
        <f t="shared" si="15"/>
        <v>52.058600000000006</v>
      </c>
      <c r="AB21">
        <f t="shared" si="15"/>
        <v>53.040000000000028</v>
      </c>
    </row>
    <row r="22" spans="2:28">
      <c r="B22">
        <f t="shared" si="13"/>
        <v>0.65</v>
      </c>
      <c r="C22">
        <f t="shared" si="8"/>
        <v>0.35</v>
      </c>
      <c r="D22">
        <f t="shared" si="9"/>
        <v>0.42250000000000004</v>
      </c>
      <c r="E22">
        <f t="shared" si="10"/>
        <v>0.45499999999999996</v>
      </c>
      <c r="F22">
        <f t="shared" si="11"/>
        <v>0.12249999999999998</v>
      </c>
      <c r="G22">
        <f t="shared" si="12"/>
        <v>0.65</v>
      </c>
      <c r="H22">
        <f t="shared" si="14"/>
        <v>48.224999999999994</v>
      </c>
      <c r="I22">
        <f t="shared" si="14"/>
        <v>47.528975000000003</v>
      </c>
      <c r="J22">
        <f t="shared" si="14"/>
        <v>46.950900000000004</v>
      </c>
      <c r="K22">
        <f t="shared" si="14"/>
        <v>46.490774999999992</v>
      </c>
      <c r="L22">
        <f t="shared" si="14"/>
        <v>46.148600000000009</v>
      </c>
      <c r="M22">
        <f t="shared" si="14"/>
        <v>45.924374999999991</v>
      </c>
      <c r="N22">
        <f t="shared" si="14"/>
        <v>45.818099999999994</v>
      </c>
      <c r="O22">
        <f t="shared" si="14"/>
        <v>45.829775000000005</v>
      </c>
      <c r="P22">
        <f t="shared" si="14"/>
        <v>45.959400000000009</v>
      </c>
      <c r="Q22">
        <f t="shared" si="14"/>
        <v>46.206975000000007</v>
      </c>
      <c r="R22">
        <f t="shared" si="15"/>
        <v>46.572499999999998</v>
      </c>
      <c r="S22">
        <f t="shared" si="15"/>
        <v>47.055975000000004</v>
      </c>
      <c r="T22">
        <f t="shared" si="15"/>
        <v>47.657400000000003</v>
      </c>
      <c r="U22">
        <f t="shared" si="15"/>
        <v>48.376775000000009</v>
      </c>
      <c r="V22">
        <f t="shared" si="15"/>
        <v>49.214100000000002</v>
      </c>
      <c r="W22">
        <f t="shared" si="15"/>
        <v>50.169375000000009</v>
      </c>
      <c r="X22">
        <f t="shared" si="15"/>
        <v>51.242600000000003</v>
      </c>
      <c r="Y22">
        <f t="shared" si="15"/>
        <v>52.433775000000011</v>
      </c>
      <c r="Z22">
        <f t="shared" si="15"/>
        <v>53.742899999999999</v>
      </c>
      <c r="AA22">
        <f t="shared" si="15"/>
        <v>55.169975000000008</v>
      </c>
      <c r="AB22">
        <f t="shared" si="15"/>
        <v>56.715000000000032</v>
      </c>
    </row>
    <row r="23" spans="2:28">
      <c r="B23">
        <f t="shared" si="13"/>
        <v>0.70000000000000007</v>
      </c>
      <c r="C23">
        <f t="shared" si="8"/>
        <v>0.29999999999999993</v>
      </c>
      <c r="D23">
        <f t="shared" si="9"/>
        <v>0.4900000000000001</v>
      </c>
      <c r="E23">
        <f t="shared" si="10"/>
        <v>0.41999999999999993</v>
      </c>
      <c r="F23">
        <f t="shared" si="11"/>
        <v>8.9999999999999955E-2</v>
      </c>
      <c r="G23">
        <f t="shared" si="12"/>
        <v>0.70000000000000007</v>
      </c>
      <c r="H23">
        <f t="shared" si="14"/>
        <v>46.9</v>
      </c>
      <c r="I23">
        <f t="shared" si="14"/>
        <v>46.155399999999993</v>
      </c>
      <c r="J23">
        <f t="shared" si="14"/>
        <v>45.561600000000013</v>
      </c>
      <c r="K23">
        <f t="shared" si="14"/>
        <v>45.118599999999994</v>
      </c>
      <c r="L23">
        <f t="shared" si="14"/>
        <v>44.826400000000007</v>
      </c>
      <c r="M23">
        <f t="shared" si="14"/>
        <v>44.684999999999995</v>
      </c>
      <c r="N23">
        <f t="shared" si="14"/>
        <v>44.694400000000002</v>
      </c>
      <c r="O23">
        <f t="shared" si="14"/>
        <v>44.854599999999998</v>
      </c>
      <c r="P23">
        <f t="shared" si="14"/>
        <v>45.165600000000005</v>
      </c>
      <c r="Q23">
        <f t="shared" si="14"/>
        <v>45.627400000000002</v>
      </c>
      <c r="R23">
        <f t="shared" si="15"/>
        <v>46.239999999999995</v>
      </c>
      <c r="S23">
        <f t="shared" si="15"/>
        <v>47.003399999999992</v>
      </c>
      <c r="T23">
        <f t="shared" si="15"/>
        <v>47.9176</v>
      </c>
      <c r="U23">
        <f t="shared" si="15"/>
        <v>48.982599999999991</v>
      </c>
      <c r="V23">
        <f t="shared" si="15"/>
        <v>50.198400000000007</v>
      </c>
      <c r="W23">
        <f t="shared" si="15"/>
        <v>51.565000000000005</v>
      </c>
      <c r="X23">
        <f t="shared" si="15"/>
        <v>53.082400000000014</v>
      </c>
      <c r="Y23">
        <f t="shared" si="15"/>
        <v>54.750600000000013</v>
      </c>
      <c r="Z23">
        <f t="shared" si="15"/>
        <v>56.569600000000015</v>
      </c>
      <c r="AA23">
        <f t="shared" si="15"/>
        <v>58.539400000000015</v>
      </c>
      <c r="AB23">
        <f t="shared" si="15"/>
        <v>60.660000000000039</v>
      </c>
    </row>
    <row r="24" spans="2:28">
      <c r="B24">
        <f t="shared" si="13"/>
        <v>0.75000000000000011</v>
      </c>
      <c r="C24">
        <f t="shared" si="8"/>
        <v>0.24999999999999989</v>
      </c>
      <c r="D24">
        <f t="shared" si="9"/>
        <v>0.56250000000000022</v>
      </c>
      <c r="E24">
        <f t="shared" si="10"/>
        <v>0.37499999999999989</v>
      </c>
      <c r="F24">
        <f t="shared" si="11"/>
        <v>6.2499999999999944E-2</v>
      </c>
      <c r="G24">
        <f t="shared" si="12"/>
        <v>0.75000000000000011</v>
      </c>
      <c r="H24">
        <f t="shared" si="14"/>
        <v>45.625</v>
      </c>
      <c r="I24">
        <f t="shared" si="14"/>
        <v>44.841875000000009</v>
      </c>
      <c r="J24">
        <f t="shared" si="14"/>
        <v>44.2425</v>
      </c>
      <c r="K24">
        <f t="shared" si="14"/>
        <v>43.826874999999987</v>
      </c>
      <c r="L24">
        <f t="shared" si="14"/>
        <v>43.595000000000013</v>
      </c>
      <c r="M24">
        <f t="shared" si="14"/>
        <v>43.546875</v>
      </c>
      <c r="N24">
        <f t="shared" si="14"/>
        <v>43.682500000000005</v>
      </c>
      <c r="O24">
        <f t="shared" si="14"/>
        <v>44.001874999999998</v>
      </c>
      <c r="P24">
        <f t="shared" si="14"/>
        <v>44.505000000000003</v>
      </c>
      <c r="Q24">
        <f t="shared" si="14"/>
        <v>45.19187500000001</v>
      </c>
      <c r="R24">
        <f t="shared" si="15"/>
        <v>46.0625</v>
      </c>
      <c r="S24">
        <f t="shared" si="15"/>
        <v>47.116874999999993</v>
      </c>
      <c r="T24">
        <f t="shared" si="15"/>
        <v>48.355000000000004</v>
      </c>
      <c r="U24">
        <f t="shared" si="15"/>
        <v>49.776875000000011</v>
      </c>
      <c r="V24">
        <f t="shared" si="15"/>
        <v>51.382500000000007</v>
      </c>
      <c r="W24">
        <f t="shared" si="15"/>
        <v>53.171875000000028</v>
      </c>
      <c r="X24">
        <f t="shared" si="15"/>
        <v>55.14500000000001</v>
      </c>
      <c r="Y24">
        <f t="shared" si="15"/>
        <v>57.301875000000031</v>
      </c>
      <c r="Z24">
        <f t="shared" si="15"/>
        <v>59.642500000000027</v>
      </c>
      <c r="AA24">
        <f t="shared" si="15"/>
        <v>62.166875000000026</v>
      </c>
      <c r="AB24">
        <f t="shared" si="15"/>
        <v>64.875000000000043</v>
      </c>
    </row>
    <row r="25" spans="2:28">
      <c r="B25">
        <f t="shared" si="13"/>
        <v>0.80000000000000016</v>
      </c>
      <c r="C25">
        <f t="shared" si="8"/>
        <v>0.19999999999999984</v>
      </c>
      <c r="D25">
        <f t="shared" si="9"/>
        <v>0.64000000000000024</v>
      </c>
      <c r="E25">
        <f t="shared" si="10"/>
        <v>0.31999999999999984</v>
      </c>
      <c r="F25">
        <f t="shared" si="11"/>
        <v>3.9999999999999938E-2</v>
      </c>
      <c r="G25">
        <f t="shared" si="12"/>
        <v>0.80000000000000016</v>
      </c>
      <c r="H25">
        <f t="shared" si="14"/>
        <v>44.4</v>
      </c>
      <c r="I25">
        <f t="shared" si="14"/>
        <v>43.588399999999993</v>
      </c>
      <c r="J25">
        <f t="shared" si="14"/>
        <v>42.993600000000001</v>
      </c>
      <c r="K25">
        <f t="shared" si="14"/>
        <v>42.615599999999993</v>
      </c>
      <c r="L25">
        <f t="shared" si="14"/>
        <v>42.4544</v>
      </c>
      <c r="M25">
        <f t="shared" si="14"/>
        <v>42.51</v>
      </c>
      <c r="N25">
        <f t="shared" si="14"/>
        <v>42.782400000000003</v>
      </c>
      <c r="O25">
        <f t="shared" si="14"/>
        <v>43.271599999999999</v>
      </c>
      <c r="P25">
        <f t="shared" si="14"/>
        <v>43.977599999999995</v>
      </c>
      <c r="Q25">
        <f t="shared" si="14"/>
        <v>44.900399999999998</v>
      </c>
      <c r="R25">
        <f t="shared" si="15"/>
        <v>46.039999999999992</v>
      </c>
      <c r="S25">
        <f t="shared" si="15"/>
        <v>47.3964</v>
      </c>
      <c r="T25">
        <f t="shared" si="15"/>
        <v>48.969600000000014</v>
      </c>
      <c r="U25">
        <f t="shared" si="15"/>
        <v>50.759600000000006</v>
      </c>
      <c r="V25">
        <f t="shared" si="15"/>
        <v>52.766400000000012</v>
      </c>
      <c r="W25">
        <f t="shared" si="15"/>
        <v>54.990000000000016</v>
      </c>
      <c r="X25">
        <f t="shared" si="15"/>
        <v>57.430400000000027</v>
      </c>
      <c r="Y25">
        <f t="shared" si="15"/>
        <v>60.087600000000023</v>
      </c>
      <c r="Z25">
        <f t="shared" si="15"/>
        <v>62.961600000000033</v>
      </c>
      <c r="AA25">
        <f t="shared" si="15"/>
        <v>66.052400000000048</v>
      </c>
      <c r="AB25">
        <f t="shared" si="15"/>
        <v>69.360000000000056</v>
      </c>
    </row>
    <row r="26" spans="2:28">
      <c r="B26">
        <f t="shared" si="13"/>
        <v>0.8500000000000002</v>
      </c>
      <c r="C26">
        <f t="shared" si="8"/>
        <v>0.1499999999999998</v>
      </c>
      <c r="D26">
        <f t="shared" si="9"/>
        <v>0.72250000000000036</v>
      </c>
      <c r="E26">
        <f t="shared" si="10"/>
        <v>0.25499999999999973</v>
      </c>
      <c r="F26">
        <f t="shared" si="11"/>
        <v>2.249999999999994E-2</v>
      </c>
      <c r="G26">
        <f t="shared" si="12"/>
        <v>0.8500000000000002</v>
      </c>
      <c r="H26">
        <f t="shared" si="14"/>
        <v>43.224999999999994</v>
      </c>
      <c r="I26">
        <f t="shared" si="14"/>
        <v>42.394974999999995</v>
      </c>
      <c r="J26">
        <f t="shared" si="14"/>
        <v>41.814899999999994</v>
      </c>
      <c r="K26">
        <f t="shared" si="14"/>
        <v>41.484774999999999</v>
      </c>
      <c r="L26">
        <f t="shared" si="14"/>
        <v>41.404600000000009</v>
      </c>
      <c r="M26">
        <f t="shared" si="14"/>
        <v>41.574374999999996</v>
      </c>
      <c r="N26">
        <f t="shared" si="14"/>
        <v>41.994099999999996</v>
      </c>
      <c r="O26">
        <f t="shared" si="14"/>
        <v>42.663774999999994</v>
      </c>
      <c r="P26">
        <f t="shared" si="14"/>
        <v>43.583399999999997</v>
      </c>
      <c r="Q26">
        <f t="shared" si="14"/>
        <v>44.752974999999992</v>
      </c>
      <c r="R26">
        <f t="shared" si="15"/>
        <v>46.172499999999992</v>
      </c>
      <c r="S26">
        <f t="shared" si="15"/>
        <v>47.841974999999991</v>
      </c>
      <c r="T26">
        <f t="shared" si="15"/>
        <v>49.761400000000009</v>
      </c>
      <c r="U26">
        <f t="shared" si="15"/>
        <v>51.930775000000011</v>
      </c>
      <c r="V26">
        <f t="shared" si="15"/>
        <v>54.350100000000019</v>
      </c>
      <c r="W26">
        <f t="shared" si="15"/>
        <v>57.019375000000018</v>
      </c>
      <c r="X26">
        <f t="shared" si="15"/>
        <v>59.938600000000029</v>
      </c>
      <c r="Y26">
        <f t="shared" si="15"/>
        <v>63.107775000000032</v>
      </c>
      <c r="Z26">
        <f t="shared" si="15"/>
        <v>66.526900000000026</v>
      </c>
      <c r="AA26">
        <f t="shared" si="15"/>
        <v>70.195975000000047</v>
      </c>
      <c r="AB26">
        <f t="shared" si="15"/>
        <v>74.115000000000052</v>
      </c>
    </row>
    <row r="27" spans="2:28">
      <c r="B27">
        <f t="shared" si="13"/>
        <v>0.90000000000000024</v>
      </c>
      <c r="C27">
        <f t="shared" si="8"/>
        <v>9.9999999999999756E-2</v>
      </c>
      <c r="D27">
        <f t="shared" si="9"/>
        <v>0.81000000000000039</v>
      </c>
      <c r="E27">
        <f t="shared" si="10"/>
        <v>0.1799999999999996</v>
      </c>
      <c r="F27">
        <f t="shared" si="11"/>
        <v>9.9999999999999516E-3</v>
      </c>
      <c r="G27">
        <f t="shared" si="12"/>
        <v>0.90000000000000024</v>
      </c>
      <c r="H27">
        <f t="shared" si="14"/>
        <v>42.099999999999987</v>
      </c>
      <c r="I27">
        <f t="shared" si="14"/>
        <v>41.261599999999987</v>
      </c>
      <c r="J27">
        <f t="shared" si="14"/>
        <v>40.706400000000002</v>
      </c>
      <c r="K27">
        <f t="shared" si="14"/>
        <v>40.434399999999989</v>
      </c>
      <c r="L27">
        <f t="shared" si="14"/>
        <v>40.445600000000013</v>
      </c>
      <c r="M27">
        <f t="shared" si="14"/>
        <v>40.739999999999988</v>
      </c>
      <c r="N27">
        <f t="shared" si="14"/>
        <v>41.317599999999992</v>
      </c>
      <c r="O27">
        <f t="shared" si="14"/>
        <v>42.178399999999989</v>
      </c>
      <c r="P27">
        <f t="shared" si="14"/>
        <v>43.322400000000002</v>
      </c>
      <c r="Q27">
        <f t="shared" si="14"/>
        <v>44.749600000000008</v>
      </c>
      <c r="R27">
        <f t="shared" si="15"/>
        <v>46.459999999999994</v>
      </c>
      <c r="S27">
        <f t="shared" si="15"/>
        <v>48.453600000000002</v>
      </c>
      <c r="T27">
        <f t="shared" si="15"/>
        <v>50.730400000000003</v>
      </c>
      <c r="U27">
        <f t="shared" si="15"/>
        <v>53.290399999999998</v>
      </c>
      <c r="V27">
        <f t="shared" si="15"/>
        <v>56.133600000000008</v>
      </c>
      <c r="W27">
        <f t="shared" si="15"/>
        <v>59.260000000000019</v>
      </c>
      <c r="X27">
        <f t="shared" si="15"/>
        <v>62.669600000000024</v>
      </c>
      <c r="Y27">
        <f t="shared" si="15"/>
        <v>66.362400000000022</v>
      </c>
      <c r="Z27">
        <f t="shared" si="15"/>
        <v>70.338400000000036</v>
      </c>
      <c r="AA27">
        <f t="shared" si="15"/>
        <v>74.597600000000028</v>
      </c>
      <c r="AB27">
        <f t="shared" si="15"/>
        <v>79.140000000000043</v>
      </c>
    </row>
    <row r="28" spans="2:28">
      <c r="B28">
        <f t="shared" si="13"/>
        <v>0.95000000000000029</v>
      </c>
      <c r="C28">
        <f t="shared" si="8"/>
        <v>4.9999999999999711E-2</v>
      </c>
      <c r="D28">
        <f t="shared" si="9"/>
        <v>0.90250000000000052</v>
      </c>
      <c r="E28">
        <f t="shared" si="10"/>
        <v>9.4999999999999474E-2</v>
      </c>
      <c r="F28">
        <f t="shared" si="11"/>
        <v>2.499999999999971E-3</v>
      </c>
      <c r="G28">
        <f t="shared" si="12"/>
        <v>0.95000000000000029</v>
      </c>
      <c r="H28">
        <f t="shared" si="14"/>
        <v>41.024999999999991</v>
      </c>
      <c r="I28">
        <f t="shared" si="14"/>
        <v>40.18827499999999</v>
      </c>
      <c r="J28">
        <f t="shared" si="14"/>
        <v>39.66810000000001</v>
      </c>
      <c r="K28">
        <f t="shared" si="14"/>
        <v>39.464475</v>
      </c>
      <c r="L28">
        <f t="shared" si="14"/>
        <v>39.577400000000004</v>
      </c>
      <c r="M28">
        <f t="shared" si="14"/>
        <v>40.006874999999994</v>
      </c>
      <c r="N28">
        <f t="shared" si="14"/>
        <v>40.752899999999983</v>
      </c>
      <c r="O28">
        <f t="shared" si="14"/>
        <v>41.815474999999999</v>
      </c>
      <c r="P28">
        <f t="shared" si="14"/>
        <v>43.194600000000001</v>
      </c>
      <c r="Q28">
        <f t="shared" si="14"/>
        <v>44.890274999999995</v>
      </c>
      <c r="R28">
        <f t="shared" si="15"/>
        <v>46.902500000000003</v>
      </c>
      <c r="S28">
        <f t="shared" si="15"/>
        <v>49.231274999999982</v>
      </c>
      <c r="T28">
        <f t="shared" si="15"/>
        <v>51.876600000000003</v>
      </c>
      <c r="U28">
        <f t="shared" si="15"/>
        <v>54.838475000000003</v>
      </c>
      <c r="V28">
        <f t="shared" si="15"/>
        <v>58.116900000000008</v>
      </c>
      <c r="W28">
        <f t="shared" si="15"/>
        <v>61.71187500000002</v>
      </c>
      <c r="X28">
        <f t="shared" si="15"/>
        <v>65.623400000000032</v>
      </c>
      <c r="Y28">
        <f t="shared" si="15"/>
        <v>69.85147500000005</v>
      </c>
      <c r="Z28">
        <f t="shared" si="15"/>
        <v>74.396100000000047</v>
      </c>
      <c r="AA28">
        <f t="shared" si="15"/>
        <v>79.257275000000064</v>
      </c>
      <c r="AB28">
        <f t="shared" si="15"/>
        <v>84.435000000000073</v>
      </c>
    </row>
    <row r="29" spans="2:28">
      <c r="B29">
        <f t="shared" si="13"/>
        <v>1.0000000000000002</v>
      </c>
      <c r="C29">
        <f t="shared" si="8"/>
        <v>0</v>
      </c>
      <c r="D29">
        <f t="shared" si="9"/>
        <v>1.0000000000000004</v>
      </c>
      <c r="E29">
        <f t="shared" si="10"/>
        <v>0</v>
      </c>
      <c r="F29">
        <f t="shared" si="11"/>
        <v>0</v>
      </c>
      <c r="G29">
        <f t="shared" si="12"/>
        <v>1.0000000000000002</v>
      </c>
      <c r="H29">
        <f t="shared" si="14"/>
        <v>40.000000000000014</v>
      </c>
      <c r="I29">
        <f t="shared" si="14"/>
        <v>39.175000000000018</v>
      </c>
      <c r="J29">
        <f t="shared" si="14"/>
        <v>38.700000000000024</v>
      </c>
      <c r="K29">
        <f t="shared" si="14"/>
        <v>38.575000000000017</v>
      </c>
      <c r="L29">
        <f t="shared" si="14"/>
        <v>38.800000000000026</v>
      </c>
      <c r="M29">
        <f t="shared" si="14"/>
        <v>39.375000000000014</v>
      </c>
      <c r="N29">
        <f t="shared" si="14"/>
        <v>40.300000000000011</v>
      </c>
      <c r="O29">
        <f t="shared" si="14"/>
        <v>41.575000000000017</v>
      </c>
      <c r="P29">
        <f t="shared" si="14"/>
        <v>43.200000000000024</v>
      </c>
      <c r="Q29">
        <f t="shared" si="14"/>
        <v>45.175000000000018</v>
      </c>
      <c r="R29">
        <f t="shared" si="15"/>
        <v>47.500000000000014</v>
      </c>
      <c r="S29">
        <f t="shared" si="15"/>
        <v>50.175000000000018</v>
      </c>
      <c r="T29">
        <f t="shared" si="15"/>
        <v>53.200000000000024</v>
      </c>
      <c r="U29">
        <f t="shared" si="15"/>
        <v>56.575000000000024</v>
      </c>
      <c r="V29">
        <f t="shared" si="15"/>
        <v>60.300000000000033</v>
      </c>
      <c r="W29">
        <f t="shared" si="15"/>
        <v>64.375000000000043</v>
      </c>
      <c r="X29">
        <f t="shared" si="15"/>
        <v>68.80000000000004</v>
      </c>
      <c r="Y29">
        <f t="shared" si="15"/>
        <v>73.575000000000045</v>
      </c>
      <c r="Z29">
        <f t="shared" si="15"/>
        <v>78.700000000000045</v>
      </c>
      <c r="AA29">
        <f t="shared" si="15"/>
        <v>84.175000000000068</v>
      </c>
      <c r="AB29">
        <f t="shared" si="15"/>
        <v>90.000000000000085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workbookViewId="0">
      <selection activeCell="G4" sqref="G4"/>
    </sheetView>
  </sheetViews>
  <sheetFormatPr baseColWidth="10" defaultColWidth="8.83203125" defaultRowHeight="14" x14ac:dyDescent="0"/>
  <sheetData>
    <row r="1" spans="1:23">
      <c r="A1">
        <f>VG!A1</f>
        <v>0</v>
      </c>
      <c r="B1" t="str">
        <f>VG!B1</f>
        <v>AA</v>
      </c>
      <c r="C1" t="str">
        <f>VG!C1</f>
        <v>Aa</v>
      </c>
      <c r="D1" t="str">
        <f>VG!D1</f>
        <v>aa</v>
      </c>
      <c r="F1" t="s">
        <v>16</v>
      </c>
      <c r="G1">
        <v>0.7</v>
      </c>
    </row>
    <row r="2" spans="1:23">
      <c r="A2" t="str">
        <f>VG!A2</f>
        <v>BB</v>
      </c>
      <c r="B2">
        <f>VG!B2</f>
        <v>90</v>
      </c>
      <c r="C2">
        <f>VG!C2</f>
        <v>30</v>
      </c>
      <c r="D2">
        <f>VG!D2</f>
        <v>40</v>
      </c>
      <c r="F2" t="s">
        <v>17</v>
      </c>
      <c r="G2">
        <v>0.2</v>
      </c>
    </row>
    <row r="3" spans="1:23">
      <c r="A3" t="str">
        <f>VG!A3</f>
        <v>Bb</v>
      </c>
      <c r="B3">
        <f>VG!B3</f>
        <v>33</v>
      </c>
      <c r="C3">
        <f>VG!C3</f>
        <v>40</v>
      </c>
      <c r="D3">
        <f>VG!D3</f>
        <v>50</v>
      </c>
      <c r="F3" t="s">
        <v>18</v>
      </c>
      <c r="G3">
        <v>42</v>
      </c>
    </row>
    <row r="4" spans="1:23">
      <c r="A4" t="str">
        <f>VG!A4</f>
        <v>bb</v>
      </c>
      <c r="B4">
        <f>VG!B4</f>
        <v>30</v>
      </c>
      <c r="C4">
        <f>VG!C4</f>
        <v>80</v>
      </c>
      <c r="D4">
        <f>VG!D4</f>
        <v>70</v>
      </c>
      <c r="F4" t="s">
        <v>19</v>
      </c>
      <c r="G4">
        <v>0.5</v>
      </c>
    </row>
    <row r="5" spans="1:23">
      <c r="F5" t="s">
        <v>29</v>
      </c>
      <c r="G5">
        <f>1-G4</f>
        <v>0.5</v>
      </c>
    </row>
    <row r="7" spans="1:23">
      <c r="A7" t="s">
        <v>20</v>
      </c>
      <c r="B7">
        <v>0</v>
      </c>
      <c r="C7">
        <f>B7+1</f>
        <v>1</v>
      </c>
      <c r="D7">
        <f t="shared" ref="D7:W7" si="0">C7+1</f>
        <v>2</v>
      </c>
      <c r="E7">
        <f t="shared" si="0"/>
        <v>3</v>
      </c>
      <c r="F7">
        <f t="shared" si="0"/>
        <v>4</v>
      </c>
      <c r="G7">
        <f t="shared" si="0"/>
        <v>5</v>
      </c>
      <c r="H7">
        <f t="shared" si="0"/>
        <v>6</v>
      </c>
      <c r="I7">
        <f t="shared" si="0"/>
        <v>7</v>
      </c>
      <c r="J7">
        <f t="shared" si="0"/>
        <v>8</v>
      </c>
      <c r="K7">
        <f t="shared" si="0"/>
        <v>9</v>
      </c>
      <c r="L7">
        <f t="shared" si="0"/>
        <v>10</v>
      </c>
      <c r="M7">
        <f t="shared" si="0"/>
        <v>11</v>
      </c>
      <c r="N7">
        <f t="shared" si="0"/>
        <v>12</v>
      </c>
      <c r="O7">
        <f t="shared" si="0"/>
        <v>13</v>
      </c>
      <c r="P7">
        <f t="shared" si="0"/>
        <v>14</v>
      </c>
      <c r="Q7">
        <f t="shared" si="0"/>
        <v>15</v>
      </c>
      <c r="R7">
        <f t="shared" si="0"/>
        <v>16</v>
      </c>
      <c r="S7">
        <f t="shared" si="0"/>
        <v>17</v>
      </c>
      <c r="T7">
        <f t="shared" si="0"/>
        <v>18</v>
      </c>
      <c r="U7">
        <f t="shared" si="0"/>
        <v>19</v>
      </c>
      <c r="V7">
        <f t="shared" si="0"/>
        <v>20</v>
      </c>
      <c r="W7">
        <f t="shared" si="0"/>
        <v>21</v>
      </c>
    </row>
    <row r="8" spans="1:23">
      <c r="A8" t="s">
        <v>21</v>
      </c>
      <c r="B8">
        <f>G1</f>
        <v>0.7</v>
      </c>
      <c r="C8">
        <f>B34+B35+B36+(B37+B38+B39)/2</f>
        <v>0.62118126272912411</v>
      </c>
      <c r="D8">
        <f t="shared" ref="D8:W8" si="1">C34+C35+C36+(C37+C38+C39)/2</f>
        <v>0.53872113546631839</v>
      </c>
      <c r="E8">
        <f t="shared" si="1"/>
        <v>0.46026442417286306</v>
      </c>
      <c r="F8">
        <f t="shared" si="1"/>
        <v>0.39182485734891703</v>
      </c>
      <c r="G8">
        <f t="shared" si="1"/>
        <v>0.33550526911921363</v>
      </c>
      <c r="H8">
        <f t="shared" si="1"/>
        <v>0.29040885686233153</v>
      </c>
      <c r="I8">
        <f t="shared" si="1"/>
        <v>0.25449541108956897</v>
      </c>
      <c r="J8">
        <f t="shared" si="1"/>
        <v>0.22570932062960847</v>
      </c>
      <c r="K8">
        <f t="shared" si="1"/>
        <v>0.20236332301740639</v>
      </c>
      <c r="L8">
        <f t="shared" si="1"/>
        <v>0.18317318892654733</v>
      </c>
      <c r="M8">
        <f t="shared" si="1"/>
        <v>0.16718650333206936</v>
      </c>
      <c r="N8">
        <f t="shared" si="1"/>
        <v>0.15369977101955393</v>
      </c>
      <c r="O8">
        <f t="shared" si="1"/>
        <v>0.14219018596233557</v>
      </c>
      <c r="P8">
        <f t="shared" si="1"/>
        <v>0.13226506385971415</v>
      </c>
      <c r="Q8">
        <f t="shared" si="1"/>
        <v>0.12362575656898954</v>
      </c>
      <c r="R8">
        <f t="shared" si="1"/>
        <v>0.11604218271224441</v>
      </c>
      <c r="S8">
        <f t="shared" si="1"/>
        <v>0.10933482708511816</v>
      </c>
      <c r="T8">
        <f t="shared" si="1"/>
        <v>0.10336192512390999</v>
      </c>
      <c r="U8">
        <f t="shared" si="1"/>
        <v>9.801024534224563E-2</v>
      </c>
      <c r="V8">
        <f t="shared" si="1"/>
        <v>9.3188383240391942E-2</v>
      </c>
      <c r="W8">
        <f t="shared" si="1"/>
        <v>8.8821824325018672E-2</v>
      </c>
    </row>
    <row r="9" spans="1:23">
      <c r="A9" t="s">
        <v>22</v>
      </c>
      <c r="B9">
        <f>1-B8</f>
        <v>0.30000000000000004</v>
      </c>
      <c r="C9">
        <f>1-C8</f>
        <v>0.37881873727087589</v>
      </c>
      <c r="D9">
        <f t="shared" ref="D9:W9" si="2">1-D8</f>
        <v>0.46127886453368161</v>
      </c>
      <c r="E9">
        <f t="shared" si="2"/>
        <v>0.53973557582713694</v>
      </c>
      <c r="F9">
        <f t="shared" si="2"/>
        <v>0.60817514265108297</v>
      </c>
      <c r="G9">
        <f t="shared" si="2"/>
        <v>0.66449473088078637</v>
      </c>
      <c r="H9">
        <f t="shared" si="2"/>
        <v>0.70959114313766847</v>
      </c>
      <c r="I9">
        <f t="shared" si="2"/>
        <v>0.74550458891043103</v>
      </c>
      <c r="J9">
        <f t="shared" si="2"/>
        <v>0.77429067937039153</v>
      </c>
      <c r="K9">
        <f t="shared" si="2"/>
        <v>0.79763667698259355</v>
      </c>
      <c r="L9">
        <f t="shared" si="2"/>
        <v>0.81682681107345267</v>
      </c>
      <c r="M9">
        <f t="shared" si="2"/>
        <v>0.83281349666793059</v>
      </c>
      <c r="N9">
        <f t="shared" si="2"/>
        <v>0.8463002289804461</v>
      </c>
      <c r="O9">
        <f t="shared" si="2"/>
        <v>0.85780981403766443</v>
      </c>
      <c r="P9">
        <f t="shared" si="2"/>
        <v>0.86773493614028585</v>
      </c>
      <c r="Q9">
        <f t="shared" si="2"/>
        <v>0.87637424343101045</v>
      </c>
      <c r="R9">
        <f t="shared" si="2"/>
        <v>0.88395781728775558</v>
      </c>
      <c r="S9">
        <f t="shared" si="2"/>
        <v>0.89066517291488179</v>
      </c>
      <c r="T9">
        <f t="shared" si="2"/>
        <v>0.89663807487609004</v>
      </c>
      <c r="U9">
        <f t="shared" si="2"/>
        <v>0.90198975465775433</v>
      </c>
      <c r="V9">
        <f t="shared" si="2"/>
        <v>0.90681161675960809</v>
      </c>
      <c r="W9">
        <f t="shared" si="2"/>
        <v>0.91117817567498127</v>
      </c>
    </row>
    <row r="10" spans="1:23">
      <c r="A10" t="s">
        <v>23</v>
      </c>
      <c r="B10">
        <f>G2</f>
        <v>0.2</v>
      </c>
      <c r="C10">
        <f>B34+B37+B40+(B35+B38+B41)/2</f>
        <v>0.17020657550189114</v>
      </c>
      <c r="D10">
        <f t="shared" ref="D10:W10" si="3">C34+C37+C40+(C35+C38+C41)/2</f>
        <v>0.13675287092985824</v>
      </c>
      <c r="E10">
        <f t="shared" si="3"/>
        <v>0.10557886103466541</v>
      </c>
      <c r="F10">
        <f t="shared" si="3"/>
        <v>8.0247584643264674E-2</v>
      </c>
      <c r="G10">
        <f t="shared" si="3"/>
        <v>6.1262449521518964E-2</v>
      </c>
      <c r="H10">
        <f t="shared" si="3"/>
        <v>4.749962177334708E-2</v>
      </c>
      <c r="I10">
        <f t="shared" si="3"/>
        <v>3.7554537625055902E-2</v>
      </c>
      <c r="J10">
        <f t="shared" si="3"/>
        <v>3.0281536672272687E-2</v>
      </c>
      <c r="K10">
        <f t="shared" si="3"/>
        <v>2.4865367402364561E-2</v>
      </c>
      <c r="L10">
        <f t="shared" si="3"/>
        <v>2.0751864291760451E-2</v>
      </c>
      <c r="M10">
        <f t="shared" si="3"/>
        <v>1.7567449324507083E-2</v>
      </c>
      <c r="N10">
        <f t="shared" si="3"/>
        <v>1.5058227707322182E-2</v>
      </c>
      <c r="O10">
        <f t="shared" si="3"/>
        <v>1.3049013702855028E-2</v>
      </c>
      <c r="P10">
        <f t="shared" si="3"/>
        <v>1.1416771246293615E-2</v>
      </c>
      <c r="Q10">
        <f t="shared" si="3"/>
        <v>1.0073506750786054E-2</v>
      </c>
      <c r="R10">
        <f t="shared" si="3"/>
        <v>8.9551705371587256E-3</v>
      </c>
      <c r="S10">
        <f t="shared" si="3"/>
        <v>8.0143601820356434E-3</v>
      </c>
      <c r="T10">
        <f t="shared" si="3"/>
        <v>7.2154468663558485E-3</v>
      </c>
      <c r="U10">
        <f t="shared" si="3"/>
        <v>6.5312656058546395E-3</v>
      </c>
      <c r="V10">
        <f t="shared" si="3"/>
        <v>5.9408301779238452E-3</v>
      </c>
      <c r="W10">
        <f t="shared" si="3"/>
        <v>5.4277302048036926E-3</v>
      </c>
    </row>
    <row r="11" spans="1:23">
      <c r="A11" t="s">
        <v>24</v>
      </c>
      <c r="B11">
        <f>1-B10</f>
        <v>0.8</v>
      </c>
      <c r="C11">
        <f>1-C10</f>
        <v>0.82979342449810889</v>
      </c>
      <c r="D11">
        <f t="shared" ref="D11:W11" si="4">1-D10</f>
        <v>0.86324712907014178</v>
      </c>
      <c r="E11">
        <f t="shared" si="4"/>
        <v>0.89442113896533459</v>
      </c>
      <c r="F11">
        <f t="shared" si="4"/>
        <v>0.91975241535673535</v>
      </c>
      <c r="G11">
        <f t="shared" si="4"/>
        <v>0.93873755047848106</v>
      </c>
      <c r="H11">
        <f t="shared" si="4"/>
        <v>0.9525003782266529</v>
      </c>
      <c r="I11">
        <f t="shared" si="4"/>
        <v>0.96244546237494411</v>
      </c>
      <c r="J11">
        <f t="shared" si="4"/>
        <v>0.96971846332772726</v>
      </c>
      <c r="K11">
        <f t="shared" si="4"/>
        <v>0.97513463259763544</v>
      </c>
      <c r="L11">
        <f t="shared" si="4"/>
        <v>0.97924813570823954</v>
      </c>
      <c r="M11">
        <f t="shared" si="4"/>
        <v>0.98243255067549295</v>
      </c>
      <c r="N11">
        <f t="shared" si="4"/>
        <v>0.98494177229267776</v>
      </c>
      <c r="O11">
        <f t="shared" si="4"/>
        <v>0.98695098629714495</v>
      </c>
      <c r="P11">
        <f t="shared" si="4"/>
        <v>0.98858322875370641</v>
      </c>
      <c r="Q11">
        <f t="shared" si="4"/>
        <v>0.989926493249214</v>
      </c>
      <c r="R11">
        <f t="shared" si="4"/>
        <v>0.99104482946284123</v>
      </c>
      <c r="S11">
        <f t="shared" si="4"/>
        <v>0.99198563981796439</v>
      </c>
      <c r="T11">
        <f t="shared" si="4"/>
        <v>0.99278455313364411</v>
      </c>
      <c r="U11">
        <f t="shared" si="4"/>
        <v>0.9934687343941454</v>
      </c>
      <c r="V11">
        <f t="shared" si="4"/>
        <v>0.99405916982207621</v>
      </c>
      <c r="W11">
        <f t="shared" si="4"/>
        <v>0.99457226979519631</v>
      </c>
    </row>
    <row r="12" spans="1:23">
      <c r="A12" t="s">
        <v>25</v>
      </c>
      <c r="B12">
        <f>B8^2*B10^2</f>
        <v>1.9600000000000003E-2</v>
      </c>
      <c r="C12">
        <f>C8^2*C10^2</f>
        <v>1.1178650092533758E-2</v>
      </c>
      <c r="D12">
        <f t="shared" ref="D12:W12" si="5">D8^2*D10^2</f>
        <v>5.42751376793482E-3</v>
      </c>
      <c r="E12">
        <f t="shared" si="5"/>
        <v>2.3613956593070127E-3</v>
      </c>
      <c r="F12">
        <f t="shared" si="5"/>
        <v>9.8866214872464866E-4</v>
      </c>
      <c r="G12">
        <f t="shared" si="5"/>
        <v>4.2246176163239052E-4</v>
      </c>
      <c r="H12">
        <f t="shared" si="5"/>
        <v>1.9028301211861432E-4</v>
      </c>
      <c r="I12">
        <f t="shared" si="5"/>
        <v>9.1344993695469684E-5</v>
      </c>
      <c r="J12">
        <f t="shared" si="5"/>
        <v>4.6714833736396586E-5</v>
      </c>
      <c r="K12">
        <f t="shared" si="5"/>
        <v>2.5319397438072157E-5</v>
      </c>
      <c r="L12">
        <f t="shared" si="5"/>
        <v>1.4449008609145237E-5</v>
      </c>
      <c r="M12">
        <f t="shared" si="5"/>
        <v>8.6262064582466763E-6</v>
      </c>
      <c r="N12">
        <f t="shared" si="5"/>
        <v>5.3566609839147764E-6</v>
      </c>
      <c r="O12">
        <f t="shared" si="5"/>
        <v>3.4426638465618891E-6</v>
      </c>
      <c r="P12">
        <f t="shared" si="5"/>
        <v>2.2802207350458123E-6</v>
      </c>
      <c r="Q12">
        <f t="shared" si="5"/>
        <v>1.5508839034396222E-6</v>
      </c>
      <c r="R12">
        <f t="shared" si="5"/>
        <v>1.0798899506874816E-6</v>
      </c>
      <c r="S12">
        <f t="shared" si="5"/>
        <v>7.6781175743974738E-7</v>
      </c>
      <c r="T12">
        <f t="shared" si="5"/>
        <v>5.5622133728849949E-7</v>
      </c>
      <c r="U12">
        <f t="shared" si="5"/>
        <v>4.0976762601067771E-7</v>
      </c>
      <c r="V12">
        <f t="shared" si="5"/>
        <v>3.0649107338031045E-7</v>
      </c>
      <c r="W12">
        <f t="shared" si="5"/>
        <v>2.324212765607777E-7</v>
      </c>
    </row>
    <row r="13" spans="1:23">
      <c r="A13" t="s">
        <v>26</v>
      </c>
      <c r="B13">
        <f>B8^2*2*B10*B11</f>
        <v>0.15679999999999999</v>
      </c>
      <c r="C13">
        <f>C8^2*2*C10*C11</f>
        <v>0.10899661560309842</v>
      </c>
      <c r="D13">
        <f t="shared" ref="D13:W13" si="6">D8^2*2*D10*D11</f>
        <v>6.8521935171094506E-2</v>
      </c>
      <c r="E13">
        <f t="shared" si="6"/>
        <v>4.0009565824956218E-2</v>
      </c>
      <c r="F13">
        <f t="shared" si="6"/>
        <v>2.2662972432220034E-2</v>
      </c>
      <c r="G13">
        <f t="shared" si="6"/>
        <v>1.2946942944105158E-2</v>
      </c>
      <c r="H13">
        <f t="shared" si="6"/>
        <v>7.6314140722184304E-3</v>
      </c>
      <c r="I13">
        <f t="shared" si="6"/>
        <v>4.6819681589804589E-3</v>
      </c>
      <c r="J13">
        <f t="shared" si="6"/>
        <v>2.9919377788345837E-3</v>
      </c>
      <c r="K13">
        <f t="shared" si="6"/>
        <v>1.9858802742661369E-3</v>
      </c>
      <c r="L13">
        <f t="shared" si="6"/>
        <v>1.3636523971444548E-3</v>
      </c>
      <c r="M13">
        <f t="shared" si="6"/>
        <v>9.6481462469412622E-4</v>
      </c>
      <c r="N13">
        <f t="shared" si="6"/>
        <v>7.007463647933234E-4</v>
      </c>
      <c r="O13">
        <f t="shared" si="6"/>
        <v>5.2076586878138978E-4</v>
      </c>
      <c r="P13">
        <f t="shared" si="6"/>
        <v>3.9489062676184344E-4</v>
      </c>
      <c r="Q13">
        <f t="shared" si="6"/>
        <v>3.0481164145719931E-4</v>
      </c>
      <c r="R13">
        <f t="shared" si="6"/>
        <v>2.390170790331521E-4</v>
      </c>
      <c r="S13">
        <f t="shared" si="6"/>
        <v>1.9007337333575209E-4</v>
      </c>
      <c r="T13">
        <f t="shared" si="6"/>
        <v>1.5306271725406046E-4</v>
      </c>
      <c r="U13">
        <f t="shared" si="6"/>
        <v>1.2465924657652997E-4</v>
      </c>
      <c r="V13">
        <f t="shared" si="6"/>
        <v>1.0256824478655008E-4</v>
      </c>
      <c r="W13">
        <f t="shared" si="6"/>
        <v>8.5177320115567613E-5</v>
      </c>
    </row>
    <row r="14" spans="1:23">
      <c r="A14" t="s">
        <v>27</v>
      </c>
      <c r="B14">
        <f>B8^2*B11^2</f>
        <v>0.31360000000000005</v>
      </c>
      <c r="C14">
        <f>C8^2*C11^2</f>
        <v>0.26569089547011693</v>
      </c>
      <c r="D14">
        <f t="shared" ref="D14:W14" si="7">D8^2*D11^2</f>
        <v>0.21627101285909009</v>
      </c>
      <c r="E14">
        <f t="shared" si="7"/>
        <v>0.16947237867491396</v>
      </c>
      <c r="F14">
        <f t="shared" si="7"/>
        <v>0.1298750842555545</v>
      </c>
      <c r="G14">
        <f t="shared" si="7"/>
        <v>9.9194380901018411E-2</v>
      </c>
      <c r="H14">
        <f t="shared" si="7"/>
        <v>7.6515607059749108E-2</v>
      </c>
      <c r="I14">
        <f t="shared" si="7"/>
        <v>5.9994601112972779E-2</v>
      </c>
      <c r="J14">
        <f t="shared" si="7"/>
        <v>4.7906044806508417E-2</v>
      </c>
      <c r="K14">
        <f t="shared" si="7"/>
        <v>3.8939714830942947E-2</v>
      </c>
      <c r="L14">
        <f t="shared" si="7"/>
        <v>3.2174315735767005E-2</v>
      </c>
      <c r="M14">
        <f t="shared" si="7"/>
        <v>2.6977886065251668E-2</v>
      </c>
      <c r="N14">
        <f t="shared" si="7"/>
        <v>2.2917516585686068E-2</v>
      </c>
      <c r="O14">
        <f t="shared" si="7"/>
        <v>1.9693840451375618E-2</v>
      </c>
      <c r="P14">
        <f t="shared" si="7"/>
        <v>1.7096876270317373E-2</v>
      </c>
      <c r="Q14">
        <f t="shared" si="7"/>
        <v>1.4976965161894422E-2</v>
      </c>
      <c r="R14">
        <f t="shared" si="7"/>
        <v>1.3225691199638076E-2</v>
      </c>
      <c r="S14">
        <f t="shared" si="7"/>
        <v>1.1763263228639496E-2</v>
      </c>
      <c r="T14">
        <f t="shared" si="7"/>
        <v>1.0530068626729425E-2</v>
      </c>
      <c r="U14">
        <f t="shared" si="7"/>
        <v>9.4809391778446408E-3</v>
      </c>
      <c r="V14">
        <f t="shared" si="7"/>
        <v>8.5812000350982322E-3</v>
      </c>
      <c r="W14">
        <f t="shared" si="7"/>
        <v>7.8039067350323503E-3</v>
      </c>
    </row>
    <row r="15" spans="1:23">
      <c r="A15" t="s">
        <v>28</v>
      </c>
      <c r="B15">
        <f>2*B8*B9*B10^2</f>
        <v>1.6800000000000006E-2</v>
      </c>
      <c r="C15">
        <f>2*C8*C9*C10^2</f>
        <v>1.3634287981713311E-2</v>
      </c>
      <c r="D15">
        <f t="shared" ref="D15:W15" si="8">2*D8*D9*D10^2</f>
        <v>9.294595007663017E-3</v>
      </c>
      <c r="E15">
        <f t="shared" si="8"/>
        <v>5.5382479244282974E-3</v>
      </c>
      <c r="F15">
        <f t="shared" si="8"/>
        <v>3.069125054508241E-3</v>
      </c>
      <c r="G15">
        <f t="shared" si="8"/>
        <v>1.6734378887122033E-3</v>
      </c>
      <c r="H15">
        <f t="shared" si="8"/>
        <v>9.2988307276684859E-4</v>
      </c>
      <c r="I15">
        <f t="shared" si="8"/>
        <v>5.3516180651288906E-4</v>
      </c>
      <c r="J15">
        <f t="shared" si="8"/>
        <v>3.2050834453386341E-4</v>
      </c>
      <c r="K15">
        <f t="shared" si="8"/>
        <v>1.9959822496063998E-4</v>
      </c>
      <c r="L15">
        <f t="shared" si="8"/>
        <v>1.2886533989549877E-4</v>
      </c>
      <c r="M15">
        <f t="shared" si="8"/>
        <v>8.5940204744911069E-5</v>
      </c>
      <c r="N15">
        <f t="shared" si="8"/>
        <v>5.8989592335579451E-5</v>
      </c>
      <c r="O15">
        <f t="shared" si="8"/>
        <v>4.1538040252590961E-5</v>
      </c>
      <c r="P15">
        <f t="shared" si="8"/>
        <v>2.9919120532226841E-5</v>
      </c>
      <c r="Q15">
        <f t="shared" si="8"/>
        <v>2.1988212573934831E-5</v>
      </c>
      <c r="R15">
        <f t="shared" si="8"/>
        <v>1.6452244199642483E-5</v>
      </c>
      <c r="S15">
        <f t="shared" si="8"/>
        <v>1.2509521621573666E-5</v>
      </c>
      <c r="T15">
        <f t="shared" si="8"/>
        <v>9.6501536416526561E-6</v>
      </c>
      <c r="U15">
        <f t="shared" si="8"/>
        <v>7.5421951891135454E-6</v>
      </c>
      <c r="V15">
        <f t="shared" si="8"/>
        <v>5.9648994029101272E-6</v>
      </c>
      <c r="W15">
        <f t="shared" si="8"/>
        <v>4.7685846665288065E-6</v>
      </c>
    </row>
    <row r="16" spans="1:23">
      <c r="A16" t="s">
        <v>30</v>
      </c>
      <c r="B16">
        <f>4*B8*B9*B10*B11</f>
        <v>0.13440000000000005</v>
      </c>
      <c r="C16">
        <f>4*C8*C9*C10*C11</f>
        <v>0.13294013444050043</v>
      </c>
      <c r="D16">
        <f t="shared" ref="D16:W16" si="9">4*D8*D9*D10*D11</f>
        <v>0.11734353219319414</v>
      </c>
      <c r="E16">
        <f t="shared" si="9"/>
        <v>9.383556457979092E-2</v>
      </c>
      <c r="F16">
        <f t="shared" si="9"/>
        <v>7.0353150053414165E-2</v>
      </c>
      <c r="G16">
        <f t="shared" si="9"/>
        <v>5.1284889742313551E-2</v>
      </c>
      <c r="H16">
        <f t="shared" si="9"/>
        <v>3.7293517103918337E-2</v>
      </c>
      <c r="I16">
        <f t="shared" si="9"/>
        <v>2.7430190058900572E-2</v>
      </c>
      <c r="J16">
        <f t="shared" si="9"/>
        <v>2.0527548697994492E-2</v>
      </c>
      <c r="K16">
        <f t="shared" si="9"/>
        <v>1.5655118914158904E-2</v>
      </c>
      <c r="L16">
        <f t="shared" si="9"/>
        <v>1.2161909125454345E-2</v>
      </c>
      <c r="M16">
        <f t="shared" si="9"/>
        <v>9.6121472153995902E-3</v>
      </c>
      <c r="N16">
        <f t="shared" si="9"/>
        <v>7.7168860441094219E-3</v>
      </c>
      <c r="O16">
        <f t="shared" si="9"/>
        <v>6.2833882666818762E-3</v>
      </c>
      <c r="P16">
        <f t="shared" si="9"/>
        <v>5.1814195343227697E-3</v>
      </c>
      <c r="Q16">
        <f t="shared" si="9"/>
        <v>4.3215763297989717E-3</v>
      </c>
      <c r="R16">
        <f t="shared" si="9"/>
        <v>3.6414519365007836E-3</v>
      </c>
      <c r="S16">
        <f t="shared" si="9"/>
        <v>3.0967577018584823E-3</v>
      </c>
      <c r="T16">
        <f t="shared" si="9"/>
        <v>2.6555592878027162E-3</v>
      </c>
      <c r="U16">
        <f t="shared" si="9"/>
        <v>2.2944818236654055E-3</v>
      </c>
      <c r="V16">
        <f t="shared" si="9"/>
        <v>1.9961731848733713E-3</v>
      </c>
      <c r="W16">
        <f t="shared" si="9"/>
        <v>1.7475821002682487E-3</v>
      </c>
    </row>
    <row r="17" spans="1:23">
      <c r="A17" t="s">
        <v>31</v>
      </c>
      <c r="B17">
        <f>2*B8*B9*B11^2</f>
        <v>0.26880000000000009</v>
      </c>
      <c r="C17">
        <f>2*C8*C9*C11^2</f>
        <v>0.32405578070453622</v>
      </c>
      <c r="D17">
        <f t="shared" ref="D17:W17" si="10">2*D8*D9*D11^2</f>
        <v>0.37036322013554096</v>
      </c>
      <c r="E17">
        <f t="shared" si="10"/>
        <v>0.39746835552315246</v>
      </c>
      <c r="F17">
        <f t="shared" si="10"/>
        <v>0.40317400191691333</v>
      </c>
      <c r="G17">
        <f t="shared" si="10"/>
        <v>0.39292463939388955</v>
      </c>
      <c r="H17">
        <f t="shared" si="10"/>
        <v>0.3739197052598055</v>
      </c>
      <c r="I17">
        <f t="shared" si="10"/>
        <v>0.35148964178242703</v>
      </c>
      <c r="J17">
        <f t="shared" si="10"/>
        <v>0.32868118937852975</v>
      </c>
      <c r="K17">
        <f t="shared" si="10"/>
        <v>0.30697009989039886</v>
      </c>
      <c r="L17">
        <f t="shared" si="10"/>
        <v>0.28695076910470363</v>
      </c>
      <c r="M17">
        <f t="shared" si="10"/>
        <v>0.2687722654511861</v>
      </c>
      <c r="N17">
        <f t="shared" si="10"/>
        <v>0.25237642717973624</v>
      </c>
      <c r="O17">
        <f t="shared" si="10"/>
        <v>0.2376193476497295</v>
      </c>
      <c r="P17">
        <f t="shared" si="10"/>
        <v>0.2243306948289448</v>
      </c>
      <c r="Q17">
        <f t="shared" si="10"/>
        <v>0.21234129322109607</v>
      </c>
      <c r="R17">
        <f t="shared" si="10"/>
        <v>0.20149488490654455</v>
      </c>
      <c r="S17">
        <f t="shared" si="10"/>
        <v>0.19165217811929089</v>
      </c>
      <c r="T17">
        <f t="shared" si="10"/>
        <v>0.18269126567573404</v>
      </c>
      <c r="U17">
        <f t="shared" si="10"/>
        <v>0.17450645028154238</v>
      </c>
      <c r="V17">
        <f t="shared" si="10"/>
        <v>0.1670064788545913</v>
      </c>
      <c r="W17">
        <f t="shared" si="10"/>
        <v>0.16011266501225357</v>
      </c>
    </row>
    <row r="18" spans="1:23">
      <c r="A18" t="s">
        <v>32</v>
      </c>
      <c r="B18">
        <f>B9^2*B10^2</f>
        <v>3.6000000000000016E-3</v>
      </c>
      <c r="C18">
        <f>C9^2*C10^2</f>
        <v>4.1573402698338981E-3</v>
      </c>
      <c r="D18">
        <f t="shared" ref="D18:W18" si="11">D9^2*D10^2</f>
        <v>3.9792389319606306E-3</v>
      </c>
      <c r="E18">
        <f t="shared" si="11"/>
        <v>3.2472523136418785E-3</v>
      </c>
      <c r="F18">
        <f t="shared" si="11"/>
        <v>2.3818876378450386E-3</v>
      </c>
      <c r="G18">
        <f t="shared" si="11"/>
        <v>1.657188071032065E-3</v>
      </c>
      <c r="H18">
        <f t="shared" si="11"/>
        <v>1.1360479837255648E-3</v>
      </c>
      <c r="I18">
        <f t="shared" si="11"/>
        <v>7.8383649602338046E-4</v>
      </c>
      <c r="J18">
        <f t="shared" si="11"/>
        <v>5.4974828496393555E-4</v>
      </c>
      <c r="K18">
        <f t="shared" si="11"/>
        <v>3.9336887365586196E-4</v>
      </c>
      <c r="L18">
        <f t="shared" si="11"/>
        <v>2.8732552307899847E-4</v>
      </c>
      <c r="M18">
        <f t="shared" si="11"/>
        <v>2.1404886456596658E-4</v>
      </c>
      <c r="N18">
        <f t="shared" si="11"/>
        <v>1.6240396836607123E-4</v>
      </c>
      <c r="O18">
        <f t="shared" si="11"/>
        <v>1.2529605451814545E-4</v>
      </c>
      <c r="P18">
        <f t="shared" si="11"/>
        <v>9.8143324422924003E-5</v>
      </c>
      <c r="Q18">
        <f t="shared" si="11"/>
        <v>7.7936441780757749E-5</v>
      </c>
      <c r="R18">
        <f t="shared" si="11"/>
        <v>6.266294519926573E-5</v>
      </c>
      <c r="S18">
        <f t="shared" si="11"/>
        <v>5.0952635748384969E-5</v>
      </c>
      <c r="T18">
        <f t="shared" si="11"/>
        <v>4.1856298502263286E-5</v>
      </c>
      <c r="U18">
        <f t="shared" si="11"/>
        <v>3.4705467599095539E-5</v>
      </c>
      <c r="V18">
        <f t="shared" si="11"/>
        <v>2.9022072726640229E-5</v>
      </c>
      <c r="W18">
        <f t="shared" si="11"/>
        <v>2.4459249233048747E-5</v>
      </c>
    </row>
    <row r="19" spans="1:23">
      <c r="A19" t="s">
        <v>33</v>
      </c>
      <c r="B19">
        <f>B9^2*B10*B11*2</f>
        <v>2.880000000000001E-2</v>
      </c>
      <c r="C19">
        <f>C9^2*C10*C11*2</f>
        <v>4.0535844272021476E-2</v>
      </c>
      <c r="D19">
        <f t="shared" ref="D19:W19" si="12">D9^2*D10*D11*2</f>
        <v>5.0237579080310901E-2</v>
      </c>
      <c r="E19">
        <f t="shared" si="12"/>
        <v>5.5018799869829292E-2</v>
      </c>
      <c r="F19">
        <f t="shared" si="12"/>
        <v>5.4599697118739306E-2</v>
      </c>
      <c r="G19">
        <f t="shared" si="12"/>
        <v>5.0786890913865901E-2</v>
      </c>
      <c r="H19">
        <f t="shared" si="12"/>
        <v>4.5561884233335334E-2</v>
      </c>
      <c r="I19">
        <f t="shared" si="12"/>
        <v>4.0176230439767285E-2</v>
      </c>
      <c r="J19">
        <f t="shared" si="12"/>
        <v>3.5209643941247905E-2</v>
      </c>
      <c r="K19">
        <f t="shared" si="12"/>
        <v>3.0853162624194928E-2</v>
      </c>
      <c r="L19">
        <f t="shared" si="12"/>
        <v>2.7116887317754815E-2</v>
      </c>
      <c r="M19">
        <f t="shared" si="12"/>
        <v>2.3940706257382198E-2</v>
      </c>
      <c r="N19">
        <f t="shared" si="12"/>
        <v>2.1245322562370487E-2</v>
      </c>
      <c r="O19">
        <f t="shared" si="12"/>
        <v>1.8953319753012191E-2</v>
      </c>
      <c r="P19">
        <f t="shared" si="12"/>
        <v>1.6996547000122222E-2</v>
      </c>
      <c r="Q19">
        <f t="shared" si="12"/>
        <v>1.5317674453799673E-2</v>
      </c>
      <c r="R19">
        <f t="shared" si="12"/>
        <v>1.3869481900084323E-2</v>
      </c>
      <c r="S19">
        <f t="shared" si="12"/>
        <v>1.2613429350622256E-2</v>
      </c>
      <c r="T19">
        <f t="shared" si="12"/>
        <v>1.1518146380692512E-2</v>
      </c>
      <c r="U19">
        <f t="shared" si="12"/>
        <v>1.0558075280638903E-2</v>
      </c>
      <c r="V19">
        <f t="shared" si="12"/>
        <v>9.7123319997819094E-3</v>
      </c>
      <c r="W19">
        <f t="shared" si="12"/>
        <v>8.9637804788712909E-3</v>
      </c>
    </row>
    <row r="20" spans="1:23">
      <c r="A20" t="s">
        <v>34</v>
      </c>
      <c r="B20">
        <f>B9^2*B11^2</f>
        <v>5.7600000000000026E-2</v>
      </c>
      <c r="C20">
        <f>C9^2*C11^2</f>
        <v>9.8810451165645546E-2</v>
      </c>
      <c r="D20">
        <f t="shared" ref="D20:W20" si="13">D9^2*D11^2</f>
        <v>0.15856137285321106</v>
      </c>
      <c r="E20">
        <f t="shared" si="13"/>
        <v>0.23304843962997993</v>
      </c>
      <c r="F20">
        <f t="shared" si="13"/>
        <v>0.31289541938208082</v>
      </c>
      <c r="G20">
        <f t="shared" si="13"/>
        <v>0.38910916838343074</v>
      </c>
      <c r="H20">
        <f t="shared" si="13"/>
        <v>0.45682165820236215</v>
      </c>
      <c r="I20">
        <f t="shared" si="13"/>
        <v>0.51481702515072003</v>
      </c>
      <c r="J20">
        <f t="shared" si="13"/>
        <v>0.56376666393365049</v>
      </c>
      <c r="K20">
        <f t="shared" si="13"/>
        <v>0.60497773696998347</v>
      </c>
      <c r="L20">
        <f t="shared" si="13"/>
        <v>0.63980182644759209</v>
      </c>
      <c r="M20">
        <f t="shared" si="13"/>
        <v>0.66942356511031709</v>
      </c>
      <c r="N20">
        <f t="shared" si="13"/>
        <v>0.69481635104161887</v>
      </c>
      <c r="O20">
        <f t="shared" si="13"/>
        <v>0.716759061251802</v>
      </c>
      <c r="P20">
        <f t="shared" si="13"/>
        <v>0.73586922907384078</v>
      </c>
      <c r="Q20">
        <f t="shared" si="13"/>
        <v>0.75263620365369555</v>
      </c>
      <c r="R20">
        <f t="shared" si="13"/>
        <v>0.76744927789884942</v>
      </c>
      <c r="S20">
        <f t="shared" si="13"/>
        <v>0.7806200682571256</v>
      </c>
      <c r="T20">
        <f t="shared" si="13"/>
        <v>0.7923998346383061</v>
      </c>
      <c r="U20">
        <f t="shared" si="13"/>
        <v>0.80299273675931782</v>
      </c>
      <c r="V20">
        <f t="shared" si="13"/>
        <v>0.81256595421766586</v>
      </c>
      <c r="W20">
        <f t="shared" si="13"/>
        <v>0.82125742809828262</v>
      </c>
    </row>
    <row r="21" spans="1:23">
      <c r="B21">
        <f>SUM(B12:B20)</f>
        <v>1.0000000000000002</v>
      </c>
      <c r="C21">
        <f>SUM(C12:C20)</f>
        <v>1</v>
      </c>
      <c r="D21">
        <f t="shared" ref="D21:W21" si="14">SUM(D12:D20)</f>
        <v>1.0000000000000002</v>
      </c>
      <c r="E21">
        <f t="shared" si="14"/>
        <v>0.99999999999999989</v>
      </c>
      <c r="F21">
        <f t="shared" si="14"/>
        <v>1.0000000000000002</v>
      </c>
      <c r="G21">
        <f t="shared" si="14"/>
        <v>1</v>
      </c>
      <c r="H21">
        <f t="shared" si="14"/>
        <v>0.99999999999999978</v>
      </c>
      <c r="I21">
        <f t="shared" si="14"/>
        <v>0.99999999999999989</v>
      </c>
      <c r="J21">
        <f t="shared" si="14"/>
        <v>0.99999999999999989</v>
      </c>
      <c r="K21">
        <f t="shared" si="14"/>
        <v>0.99999999999999978</v>
      </c>
      <c r="L21">
        <f t="shared" si="14"/>
        <v>1</v>
      </c>
      <c r="M21">
        <f t="shared" si="14"/>
        <v>0.99999999999999989</v>
      </c>
      <c r="N21">
        <f t="shared" si="14"/>
        <v>1</v>
      </c>
      <c r="O21">
        <f t="shared" si="14"/>
        <v>0.99999999999999989</v>
      </c>
      <c r="P21">
        <f t="shared" si="14"/>
        <v>1</v>
      </c>
      <c r="Q21">
        <f t="shared" si="14"/>
        <v>1</v>
      </c>
      <c r="R21">
        <f t="shared" si="14"/>
        <v>0.99999999999999989</v>
      </c>
      <c r="S21">
        <f t="shared" si="14"/>
        <v>0.99999999999999989</v>
      </c>
      <c r="T21">
        <f t="shared" si="14"/>
        <v>1</v>
      </c>
      <c r="U21">
        <f t="shared" si="14"/>
        <v>0.99999999999999989</v>
      </c>
      <c r="V21">
        <f t="shared" si="14"/>
        <v>1.0000000000000002</v>
      </c>
      <c r="W21">
        <f t="shared" si="14"/>
        <v>0.99999999999999978</v>
      </c>
    </row>
    <row r="22" spans="1:23">
      <c r="A22" t="s">
        <v>25</v>
      </c>
      <c r="B22">
        <f>IF($B$2&gt;$G$3,B12,B12*$G$5)</f>
        <v>1.9600000000000003E-2</v>
      </c>
      <c r="C22">
        <f>IF($B$2&gt;$G$3,C12,C12*$G$5)</f>
        <v>1.1178650092533758E-2</v>
      </c>
      <c r="D22">
        <f t="shared" ref="D22:W22" si="15">IF($B$2&gt;$G$3,D12,D12*$G$5)</f>
        <v>5.42751376793482E-3</v>
      </c>
      <c r="E22">
        <f t="shared" si="15"/>
        <v>2.3613956593070127E-3</v>
      </c>
      <c r="F22">
        <f t="shared" si="15"/>
        <v>9.8866214872464866E-4</v>
      </c>
      <c r="G22">
        <f t="shared" si="15"/>
        <v>4.2246176163239052E-4</v>
      </c>
      <c r="H22">
        <f t="shared" si="15"/>
        <v>1.9028301211861432E-4</v>
      </c>
      <c r="I22">
        <f t="shared" si="15"/>
        <v>9.1344993695469684E-5</v>
      </c>
      <c r="J22">
        <f t="shared" si="15"/>
        <v>4.6714833736396586E-5</v>
      </c>
      <c r="K22">
        <f t="shared" si="15"/>
        <v>2.5319397438072157E-5</v>
      </c>
      <c r="L22">
        <f t="shared" si="15"/>
        <v>1.4449008609145237E-5</v>
      </c>
      <c r="M22">
        <f t="shared" si="15"/>
        <v>8.6262064582466763E-6</v>
      </c>
      <c r="N22">
        <f t="shared" si="15"/>
        <v>5.3566609839147764E-6</v>
      </c>
      <c r="O22">
        <f t="shared" si="15"/>
        <v>3.4426638465618891E-6</v>
      </c>
      <c r="P22">
        <f t="shared" si="15"/>
        <v>2.2802207350458123E-6</v>
      </c>
      <c r="Q22">
        <f t="shared" si="15"/>
        <v>1.5508839034396222E-6</v>
      </c>
      <c r="R22">
        <f t="shared" si="15"/>
        <v>1.0798899506874816E-6</v>
      </c>
      <c r="S22">
        <f t="shared" si="15"/>
        <v>7.6781175743974738E-7</v>
      </c>
      <c r="T22">
        <f t="shared" si="15"/>
        <v>5.5622133728849949E-7</v>
      </c>
      <c r="U22">
        <f t="shared" si="15"/>
        <v>4.0976762601067771E-7</v>
      </c>
      <c r="V22">
        <f t="shared" si="15"/>
        <v>3.0649107338031045E-7</v>
      </c>
      <c r="W22">
        <f t="shared" si="15"/>
        <v>2.324212765607777E-7</v>
      </c>
    </row>
    <row r="23" spans="1:23">
      <c r="A23" t="s">
        <v>26</v>
      </c>
      <c r="B23">
        <f>IF($B$3&gt;$G$3,B13,B13*$G$5)</f>
        <v>7.8399999999999997E-2</v>
      </c>
      <c r="C23">
        <f>IF($B$3&gt;$G$3,C13,C13*$G$5)</f>
        <v>5.4498307801549212E-2</v>
      </c>
      <c r="D23">
        <f t="shared" ref="D23:W23" si="16">IF($B$3&gt;$G$3,D13,D13*$G$5)</f>
        <v>3.4260967585547253E-2</v>
      </c>
      <c r="E23">
        <f t="shared" si="16"/>
        <v>2.0004782912478109E-2</v>
      </c>
      <c r="F23">
        <f t="shared" si="16"/>
        <v>1.1331486216110017E-2</v>
      </c>
      <c r="G23">
        <f t="shared" si="16"/>
        <v>6.4734714720525791E-3</v>
      </c>
      <c r="H23">
        <f t="shared" si="16"/>
        <v>3.8157070361092152E-3</v>
      </c>
      <c r="I23">
        <f t="shared" si="16"/>
        <v>2.3409840794902294E-3</v>
      </c>
      <c r="J23">
        <f t="shared" si="16"/>
        <v>1.4959688894172918E-3</v>
      </c>
      <c r="K23">
        <f t="shared" si="16"/>
        <v>9.9294013713306845E-4</v>
      </c>
      <c r="L23">
        <f t="shared" si="16"/>
        <v>6.8182619857222741E-4</v>
      </c>
      <c r="M23">
        <f t="shared" si="16"/>
        <v>4.8240731234706311E-4</v>
      </c>
      <c r="N23">
        <f t="shared" si="16"/>
        <v>3.503731823966617E-4</v>
      </c>
      <c r="O23">
        <f t="shared" si="16"/>
        <v>2.6038293439069489E-4</v>
      </c>
      <c r="P23">
        <f t="shared" si="16"/>
        <v>1.9744531338092172E-4</v>
      </c>
      <c r="Q23">
        <f t="shared" si="16"/>
        <v>1.5240582072859965E-4</v>
      </c>
      <c r="R23">
        <f t="shared" si="16"/>
        <v>1.1950853951657605E-4</v>
      </c>
      <c r="S23">
        <f t="shared" si="16"/>
        <v>9.5036686667876046E-5</v>
      </c>
      <c r="T23">
        <f t="shared" si="16"/>
        <v>7.6531358627030229E-5</v>
      </c>
      <c r="U23">
        <f t="shared" si="16"/>
        <v>6.2329623288264987E-5</v>
      </c>
      <c r="V23">
        <f t="shared" si="16"/>
        <v>5.1284122393275039E-5</v>
      </c>
      <c r="W23">
        <f t="shared" si="16"/>
        <v>4.2588660057783807E-5</v>
      </c>
    </row>
    <row r="24" spans="1:23">
      <c r="A24" t="s">
        <v>27</v>
      </c>
      <c r="B24">
        <f>IF($B$4&gt;$G$3,B14,B14*$G$5)</f>
        <v>0.15680000000000002</v>
      </c>
      <c r="C24">
        <f>IF($B$4&gt;$G$3,C14,C14*$G$5)</f>
        <v>0.13284544773505846</v>
      </c>
      <c r="D24">
        <f t="shared" ref="D24:W24" si="17">IF($B$4&gt;$G$3,D14,D14*$G$5)</f>
        <v>0.10813550642954504</v>
      </c>
      <c r="E24">
        <f t="shared" si="17"/>
        <v>8.4736189337456982E-2</v>
      </c>
      <c r="F24">
        <f t="shared" si="17"/>
        <v>6.4937542127777248E-2</v>
      </c>
      <c r="G24">
        <f t="shared" si="17"/>
        <v>4.9597190450509206E-2</v>
      </c>
      <c r="H24">
        <f t="shared" si="17"/>
        <v>3.8257803529874554E-2</v>
      </c>
      <c r="I24">
        <f t="shared" si="17"/>
        <v>2.9997300556486389E-2</v>
      </c>
      <c r="J24">
        <f t="shared" si="17"/>
        <v>2.3953022403254209E-2</v>
      </c>
      <c r="K24">
        <f t="shared" si="17"/>
        <v>1.9469857415471473E-2</v>
      </c>
      <c r="L24">
        <f t="shared" si="17"/>
        <v>1.6087157867883502E-2</v>
      </c>
      <c r="M24">
        <f t="shared" si="17"/>
        <v>1.3488943032625834E-2</v>
      </c>
      <c r="N24">
        <f t="shared" si="17"/>
        <v>1.1458758292843034E-2</v>
      </c>
      <c r="O24">
        <f t="shared" si="17"/>
        <v>9.846920225687809E-3</v>
      </c>
      <c r="P24">
        <f t="shared" si="17"/>
        <v>8.5484381351586865E-3</v>
      </c>
      <c r="Q24">
        <f t="shared" si="17"/>
        <v>7.4884825809472108E-3</v>
      </c>
      <c r="R24">
        <f t="shared" si="17"/>
        <v>6.6128455998190382E-3</v>
      </c>
      <c r="S24">
        <f t="shared" si="17"/>
        <v>5.8816316143197479E-3</v>
      </c>
      <c r="T24">
        <f t="shared" si="17"/>
        <v>5.2650343133647127E-3</v>
      </c>
      <c r="U24">
        <f t="shared" si="17"/>
        <v>4.7404695889223204E-3</v>
      </c>
      <c r="V24">
        <f t="shared" si="17"/>
        <v>4.2906000175491161E-3</v>
      </c>
      <c r="W24">
        <f t="shared" si="17"/>
        <v>3.9019533675161752E-3</v>
      </c>
    </row>
    <row r="25" spans="1:23">
      <c r="A25" t="s">
        <v>28</v>
      </c>
      <c r="B25">
        <f>IF($C$2&gt;$G$3,B15,B15*$G$5)</f>
        <v>8.400000000000003E-3</v>
      </c>
      <c r="C25">
        <f>IF($C$2&gt;$G$3,C15,C15*$G$5)</f>
        <v>6.8171439908566557E-3</v>
      </c>
      <c r="D25">
        <f t="shared" ref="D25:W25" si="18">IF($C$2&gt;$G$3,D15,D15*$G$5)</f>
        <v>4.6472975038315085E-3</v>
      </c>
      <c r="E25">
        <f t="shared" si="18"/>
        <v>2.7691239622141487E-3</v>
      </c>
      <c r="F25">
        <f t="shared" si="18"/>
        <v>1.5345625272541205E-3</v>
      </c>
      <c r="G25">
        <f t="shared" si="18"/>
        <v>8.3671894435610164E-4</v>
      </c>
      <c r="H25">
        <f t="shared" si="18"/>
        <v>4.649415363834243E-4</v>
      </c>
      <c r="I25">
        <f t="shared" si="18"/>
        <v>2.6758090325644453E-4</v>
      </c>
      <c r="J25">
        <f t="shared" si="18"/>
        <v>1.602541722669317E-4</v>
      </c>
      <c r="K25">
        <f t="shared" si="18"/>
        <v>9.9799112480319991E-5</v>
      </c>
      <c r="L25">
        <f t="shared" si="18"/>
        <v>6.4432669947749385E-5</v>
      </c>
      <c r="M25">
        <f t="shared" si="18"/>
        <v>4.2970102372455534E-5</v>
      </c>
      <c r="N25">
        <f t="shared" si="18"/>
        <v>2.9494796167789725E-5</v>
      </c>
      <c r="O25">
        <f t="shared" si="18"/>
        <v>2.0769020126295481E-5</v>
      </c>
      <c r="P25">
        <f t="shared" si="18"/>
        <v>1.4959560266113421E-5</v>
      </c>
      <c r="Q25">
        <f t="shared" si="18"/>
        <v>1.0994106286967415E-5</v>
      </c>
      <c r="R25">
        <f t="shared" si="18"/>
        <v>8.2261220998212413E-6</v>
      </c>
      <c r="S25">
        <f t="shared" si="18"/>
        <v>6.2547608107868332E-6</v>
      </c>
      <c r="T25">
        <f t="shared" si="18"/>
        <v>4.825076820826328E-6</v>
      </c>
      <c r="U25">
        <f t="shared" si="18"/>
        <v>3.7710975945567727E-6</v>
      </c>
      <c r="V25">
        <f t="shared" si="18"/>
        <v>2.9824497014550636E-6</v>
      </c>
      <c r="W25">
        <f t="shared" si="18"/>
        <v>2.3842923332644033E-6</v>
      </c>
    </row>
    <row r="26" spans="1:23">
      <c r="A26" t="s">
        <v>30</v>
      </c>
      <c r="B26">
        <f>IF($C$3&gt;$G$3,B16,B16*$G$5)</f>
        <v>6.7200000000000024E-2</v>
      </c>
      <c r="C26">
        <f>IF($C$3&gt;$G$3,C16,C16*$G$5)</f>
        <v>6.6470067220250215E-2</v>
      </c>
      <c r="D26">
        <f t="shared" ref="D26:W26" si="19">IF($C$3&gt;$G$3,D16,D16*$G$5)</f>
        <v>5.8671766096597071E-2</v>
      </c>
      <c r="E26">
        <f t="shared" si="19"/>
        <v>4.691778228989546E-2</v>
      </c>
      <c r="F26">
        <f t="shared" si="19"/>
        <v>3.5176575026707083E-2</v>
      </c>
      <c r="G26">
        <f t="shared" si="19"/>
        <v>2.5642444871156776E-2</v>
      </c>
      <c r="H26">
        <f t="shared" si="19"/>
        <v>1.8646758551959169E-2</v>
      </c>
      <c r="I26">
        <f t="shared" si="19"/>
        <v>1.3715095029450286E-2</v>
      </c>
      <c r="J26">
        <f t="shared" si="19"/>
        <v>1.0263774348997246E-2</v>
      </c>
      <c r="K26">
        <f t="shared" si="19"/>
        <v>7.827559457079452E-3</v>
      </c>
      <c r="L26">
        <f t="shared" si="19"/>
        <v>6.0809545627271725E-3</v>
      </c>
      <c r="M26">
        <f t="shared" si="19"/>
        <v>4.8060736076997951E-3</v>
      </c>
      <c r="N26">
        <f t="shared" si="19"/>
        <v>3.858443022054711E-3</v>
      </c>
      <c r="O26">
        <f t="shared" si="19"/>
        <v>3.1416941333409381E-3</v>
      </c>
      <c r="P26">
        <f t="shared" si="19"/>
        <v>2.5907097671613848E-3</v>
      </c>
      <c r="Q26">
        <f t="shared" si="19"/>
        <v>2.1607881648994859E-3</v>
      </c>
      <c r="R26">
        <f t="shared" si="19"/>
        <v>1.8207259682503918E-3</v>
      </c>
      <c r="S26">
        <f t="shared" si="19"/>
        <v>1.5483788509292411E-3</v>
      </c>
      <c r="T26">
        <f t="shared" si="19"/>
        <v>1.3277796439013581E-3</v>
      </c>
      <c r="U26">
        <f t="shared" si="19"/>
        <v>1.1472409118327028E-3</v>
      </c>
      <c r="V26">
        <f t="shared" si="19"/>
        <v>9.9808659243668567E-4</v>
      </c>
      <c r="W26">
        <f t="shared" si="19"/>
        <v>8.7379105013412435E-4</v>
      </c>
    </row>
    <row r="27" spans="1:23">
      <c r="A27" t="s">
        <v>31</v>
      </c>
      <c r="B27">
        <f>IF($C$4&gt;$G$3,B17,B17*$G$5)</f>
        <v>0.26880000000000009</v>
      </c>
      <c r="C27">
        <f>IF($C$4&gt;$G$3,C17,C17*$G$5)</f>
        <v>0.32405578070453622</v>
      </c>
      <c r="D27">
        <f t="shared" ref="D27:W27" si="20">IF($C$4&gt;$G$3,D17,D17*$G$5)</f>
        <v>0.37036322013554096</v>
      </c>
      <c r="E27">
        <f t="shared" si="20"/>
        <v>0.39746835552315246</v>
      </c>
      <c r="F27">
        <f t="shared" si="20"/>
        <v>0.40317400191691333</v>
      </c>
      <c r="G27">
        <f t="shared" si="20"/>
        <v>0.39292463939388955</v>
      </c>
      <c r="H27">
        <f t="shared" si="20"/>
        <v>0.3739197052598055</v>
      </c>
      <c r="I27">
        <f t="shared" si="20"/>
        <v>0.35148964178242703</v>
      </c>
      <c r="J27">
        <f t="shared" si="20"/>
        <v>0.32868118937852975</v>
      </c>
      <c r="K27">
        <f t="shared" si="20"/>
        <v>0.30697009989039886</v>
      </c>
      <c r="L27">
        <f t="shared" si="20"/>
        <v>0.28695076910470363</v>
      </c>
      <c r="M27">
        <f t="shared" si="20"/>
        <v>0.2687722654511861</v>
      </c>
      <c r="N27">
        <f t="shared" si="20"/>
        <v>0.25237642717973624</v>
      </c>
      <c r="O27">
        <f t="shared" si="20"/>
        <v>0.2376193476497295</v>
      </c>
      <c r="P27">
        <f t="shared" si="20"/>
        <v>0.2243306948289448</v>
      </c>
      <c r="Q27">
        <f t="shared" si="20"/>
        <v>0.21234129322109607</v>
      </c>
      <c r="R27">
        <f t="shared" si="20"/>
        <v>0.20149488490654455</v>
      </c>
      <c r="S27">
        <f t="shared" si="20"/>
        <v>0.19165217811929089</v>
      </c>
      <c r="T27">
        <f t="shared" si="20"/>
        <v>0.18269126567573404</v>
      </c>
      <c r="U27">
        <f t="shared" si="20"/>
        <v>0.17450645028154238</v>
      </c>
      <c r="V27">
        <f t="shared" si="20"/>
        <v>0.1670064788545913</v>
      </c>
      <c r="W27">
        <f t="shared" si="20"/>
        <v>0.16011266501225357</v>
      </c>
    </row>
    <row r="28" spans="1:23">
      <c r="A28" t="s">
        <v>32</v>
      </c>
      <c r="B28">
        <f>IF($D$2&gt;$G$3,B18,B18*$G$5)</f>
        <v>1.8000000000000008E-3</v>
      </c>
      <c r="C28">
        <f>IF($D$2&gt;$G$3,C18,C18*$G$5)</f>
        <v>2.0786701349169491E-3</v>
      </c>
      <c r="D28">
        <f t="shared" ref="D28:W28" si="21">IF($D$2&gt;$G$3,D18,D18*$G$5)</f>
        <v>1.9896194659803153E-3</v>
      </c>
      <c r="E28">
        <f t="shared" si="21"/>
        <v>1.6236261568209392E-3</v>
      </c>
      <c r="F28">
        <f t="shared" si="21"/>
        <v>1.1909438189225193E-3</v>
      </c>
      <c r="G28">
        <f t="shared" si="21"/>
        <v>8.2859403551603249E-4</v>
      </c>
      <c r="H28">
        <f t="shared" si="21"/>
        <v>5.6802399186278241E-4</v>
      </c>
      <c r="I28">
        <f t="shared" si="21"/>
        <v>3.9191824801169023E-4</v>
      </c>
      <c r="J28">
        <f t="shared" si="21"/>
        <v>2.7487414248196778E-4</v>
      </c>
      <c r="K28">
        <f t="shared" si="21"/>
        <v>1.9668443682793098E-4</v>
      </c>
      <c r="L28">
        <f t="shared" si="21"/>
        <v>1.4366276153949923E-4</v>
      </c>
      <c r="M28">
        <f t="shared" si="21"/>
        <v>1.0702443228298329E-4</v>
      </c>
      <c r="N28">
        <f t="shared" si="21"/>
        <v>8.1201984183035616E-5</v>
      </c>
      <c r="O28">
        <f t="shared" si="21"/>
        <v>6.2648027259072726E-5</v>
      </c>
      <c r="P28">
        <f t="shared" si="21"/>
        <v>4.9071662211462001E-5</v>
      </c>
      <c r="Q28">
        <f t="shared" si="21"/>
        <v>3.8968220890378874E-5</v>
      </c>
      <c r="R28">
        <f t="shared" si="21"/>
        <v>3.1331472599632865E-5</v>
      </c>
      <c r="S28">
        <f t="shared" si="21"/>
        <v>2.5476317874192485E-5</v>
      </c>
      <c r="T28">
        <f t="shared" si="21"/>
        <v>2.0928149251131643E-5</v>
      </c>
      <c r="U28">
        <f t="shared" si="21"/>
        <v>1.735273379954777E-5</v>
      </c>
      <c r="V28">
        <f t="shared" si="21"/>
        <v>1.4511036363320114E-5</v>
      </c>
      <c r="W28">
        <f t="shared" si="21"/>
        <v>1.2229624616524374E-5</v>
      </c>
    </row>
    <row r="29" spans="1:23">
      <c r="A29" t="s">
        <v>33</v>
      </c>
      <c r="B29">
        <f>IF($D$3&gt;$G$3,B19,B19*$G$5)</f>
        <v>2.880000000000001E-2</v>
      </c>
      <c r="C29">
        <f>IF($D$3&gt;$G$3,C19,C19*$G$5)</f>
        <v>4.0535844272021476E-2</v>
      </c>
      <c r="D29">
        <f t="shared" ref="D29:W29" si="22">IF($D$3&gt;$G$3,D19,D19*$G$5)</f>
        <v>5.0237579080310901E-2</v>
      </c>
      <c r="E29">
        <f t="shared" si="22"/>
        <v>5.5018799869829292E-2</v>
      </c>
      <c r="F29">
        <f t="shared" si="22"/>
        <v>5.4599697118739306E-2</v>
      </c>
      <c r="G29">
        <f t="shared" si="22"/>
        <v>5.0786890913865901E-2</v>
      </c>
      <c r="H29">
        <f t="shared" si="22"/>
        <v>4.5561884233335334E-2</v>
      </c>
      <c r="I29">
        <f t="shared" si="22"/>
        <v>4.0176230439767285E-2</v>
      </c>
      <c r="J29">
        <f t="shared" si="22"/>
        <v>3.5209643941247905E-2</v>
      </c>
      <c r="K29">
        <f t="shared" si="22"/>
        <v>3.0853162624194928E-2</v>
      </c>
      <c r="L29">
        <f t="shared" si="22"/>
        <v>2.7116887317754815E-2</v>
      </c>
      <c r="M29">
        <f t="shared" si="22"/>
        <v>2.3940706257382198E-2</v>
      </c>
      <c r="N29">
        <f t="shared" si="22"/>
        <v>2.1245322562370487E-2</v>
      </c>
      <c r="O29">
        <f t="shared" si="22"/>
        <v>1.8953319753012191E-2</v>
      </c>
      <c r="P29">
        <f t="shared" si="22"/>
        <v>1.6996547000122222E-2</v>
      </c>
      <c r="Q29">
        <f t="shared" si="22"/>
        <v>1.5317674453799673E-2</v>
      </c>
      <c r="R29">
        <f t="shared" si="22"/>
        <v>1.3869481900084323E-2</v>
      </c>
      <c r="S29">
        <f t="shared" si="22"/>
        <v>1.2613429350622256E-2</v>
      </c>
      <c r="T29">
        <f t="shared" si="22"/>
        <v>1.1518146380692512E-2</v>
      </c>
      <c r="U29">
        <f t="shared" si="22"/>
        <v>1.0558075280638903E-2</v>
      </c>
      <c r="V29">
        <f t="shared" si="22"/>
        <v>9.7123319997819094E-3</v>
      </c>
      <c r="W29">
        <f t="shared" si="22"/>
        <v>8.9637804788712909E-3</v>
      </c>
    </row>
    <row r="30" spans="1:23">
      <c r="A30" t="s">
        <v>34</v>
      </c>
      <c r="B30">
        <f>IF($D$4&gt;$G$3,B20,B20*$G$5)</f>
        <v>5.7600000000000026E-2</v>
      </c>
      <c r="C30">
        <f>IF($D$4&gt;$G$3,C20,C20*$G$5)</f>
        <v>9.8810451165645546E-2</v>
      </c>
      <c r="D30">
        <f t="shared" ref="D30:W30" si="23">IF($D$4&gt;$G$3,D20,D20*$G$5)</f>
        <v>0.15856137285321106</v>
      </c>
      <c r="E30">
        <f t="shared" si="23"/>
        <v>0.23304843962997993</v>
      </c>
      <c r="F30">
        <f t="shared" si="23"/>
        <v>0.31289541938208082</v>
      </c>
      <c r="G30">
        <f t="shared" si="23"/>
        <v>0.38910916838343074</v>
      </c>
      <c r="H30">
        <f t="shared" si="23"/>
        <v>0.45682165820236215</v>
      </c>
      <c r="I30">
        <f t="shared" si="23"/>
        <v>0.51481702515072003</v>
      </c>
      <c r="J30">
        <f t="shared" si="23"/>
        <v>0.56376666393365049</v>
      </c>
      <c r="K30">
        <f t="shared" si="23"/>
        <v>0.60497773696998347</v>
      </c>
      <c r="L30">
        <f t="shared" si="23"/>
        <v>0.63980182644759209</v>
      </c>
      <c r="M30">
        <f t="shared" si="23"/>
        <v>0.66942356511031709</v>
      </c>
      <c r="N30">
        <f t="shared" si="23"/>
        <v>0.69481635104161887</v>
      </c>
      <c r="O30">
        <f t="shared" si="23"/>
        <v>0.716759061251802</v>
      </c>
      <c r="P30">
        <f t="shared" si="23"/>
        <v>0.73586922907384078</v>
      </c>
      <c r="Q30">
        <f t="shared" si="23"/>
        <v>0.75263620365369555</v>
      </c>
      <c r="R30">
        <f t="shared" si="23"/>
        <v>0.76744927789884942</v>
      </c>
      <c r="S30">
        <f t="shared" si="23"/>
        <v>0.7806200682571256</v>
      </c>
      <c r="T30">
        <f t="shared" si="23"/>
        <v>0.7923998346383061</v>
      </c>
      <c r="U30">
        <f t="shared" si="23"/>
        <v>0.80299273675931782</v>
      </c>
      <c r="V30">
        <f t="shared" si="23"/>
        <v>0.81256595421766586</v>
      </c>
      <c r="W30">
        <f t="shared" si="23"/>
        <v>0.82125742809828262</v>
      </c>
    </row>
    <row r="31" spans="1:23">
      <c r="A31" t="s">
        <v>35</v>
      </c>
      <c r="B31">
        <f>SUM(B22:B30)</f>
        <v>0.68740000000000023</v>
      </c>
      <c r="C31">
        <f>SUM(C22:C30)</f>
        <v>0.73729036311736851</v>
      </c>
      <c r="D31">
        <f t="shared" ref="D31:W31" si="24">SUM(D22:D30)</f>
        <v>0.79229484291849894</v>
      </c>
      <c r="E31">
        <f t="shared" si="24"/>
        <v>0.84394849534113436</v>
      </c>
      <c r="F31">
        <f t="shared" si="24"/>
        <v>0.8858288902832292</v>
      </c>
      <c r="G31">
        <f t="shared" si="24"/>
        <v>0.91662158022640927</v>
      </c>
      <c r="H31">
        <f t="shared" si="24"/>
        <v>0.93824676535381069</v>
      </c>
      <c r="I31">
        <f t="shared" si="24"/>
        <v>0.95328712118330483</v>
      </c>
      <c r="J31">
        <f t="shared" si="24"/>
        <v>0.96385210604358218</v>
      </c>
      <c r="K31">
        <f t="shared" si="24"/>
        <v>0.97141315944100759</v>
      </c>
      <c r="L31">
        <f t="shared" si="24"/>
        <v>0.9769419659393298</v>
      </c>
      <c r="M31">
        <f t="shared" si="24"/>
        <v>0.98107258151267174</v>
      </c>
      <c r="N31">
        <f t="shared" si="24"/>
        <v>0.98422172872235469</v>
      </c>
      <c r="O31">
        <f t="shared" si="24"/>
        <v>0.9866675856591951</v>
      </c>
      <c r="P31">
        <f t="shared" si="24"/>
        <v>0.98859937556182143</v>
      </c>
      <c r="Q31">
        <f t="shared" si="24"/>
        <v>0.99014836110624738</v>
      </c>
      <c r="R31">
        <f t="shared" si="24"/>
        <v>0.99140736229771442</v>
      </c>
      <c r="S31">
        <f t="shared" si="24"/>
        <v>0.99244322176939803</v>
      </c>
      <c r="T31">
        <f t="shared" si="24"/>
        <v>0.99330490145803507</v>
      </c>
      <c r="U31">
        <f t="shared" si="24"/>
        <v>0.99402883604456249</v>
      </c>
      <c r="V31">
        <f t="shared" si="24"/>
        <v>0.99464253578155626</v>
      </c>
      <c r="W31">
        <f t="shared" si="24"/>
        <v>0.99516705300534192</v>
      </c>
    </row>
    <row r="32" spans="1:23">
      <c r="A32" t="s">
        <v>36</v>
      </c>
      <c r="B32">
        <f>1-B31</f>
        <v>0.31259999999999977</v>
      </c>
      <c r="C32">
        <f>1-C31</f>
        <v>0.26270963688263149</v>
      </c>
      <c r="D32">
        <f t="shared" ref="D32:W32" si="25">1-D31</f>
        <v>0.20770515708150106</v>
      </c>
      <c r="E32">
        <f t="shared" si="25"/>
        <v>0.15605150465886564</v>
      </c>
      <c r="F32">
        <f t="shared" si="25"/>
        <v>0.1141711097167708</v>
      </c>
      <c r="G32">
        <f t="shared" si="25"/>
        <v>8.3378419773590728E-2</v>
      </c>
      <c r="H32">
        <f t="shared" si="25"/>
        <v>6.1753234646189314E-2</v>
      </c>
      <c r="I32">
        <f t="shared" si="25"/>
        <v>4.6712878816695169E-2</v>
      </c>
      <c r="J32">
        <f t="shared" si="25"/>
        <v>3.614789395641782E-2</v>
      </c>
      <c r="K32">
        <f t="shared" si="25"/>
        <v>2.858684055899241E-2</v>
      </c>
      <c r="L32">
        <f t="shared" si="25"/>
        <v>2.3058034060670196E-2</v>
      </c>
      <c r="M32">
        <f t="shared" si="25"/>
        <v>1.8927418487328262E-2</v>
      </c>
      <c r="N32">
        <f t="shared" si="25"/>
        <v>1.5778271277645306E-2</v>
      </c>
      <c r="O32">
        <f t="shared" si="25"/>
        <v>1.3332414340804899E-2</v>
      </c>
      <c r="P32">
        <f t="shared" si="25"/>
        <v>1.1400624438178575E-2</v>
      </c>
      <c r="Q32">
        <f t="shared" si="25"/>
        <v>9.8516388937526234E-3</v>
      </c>
      <c r="R32">
        <f t="shared" si="25"/>
        <v>8.5926377022855771E-3</v>
      </c>
      <c r="S32">
        <f t="shared" si="25"/>
        <v>7.5567782306019682E-3</v>
      </c>
      <c r="T32">
        <f t="shared" si="25"/>
        <v>6.6950985419649278E-3</v>
      </c>
      <c r="U32">
        <f t="shared" si="25"/>
        <v>5.9711639554375084E-3</v>
      </c>
      <c r="V32">
        <f t="shared" si="25"/>
        <v>5.3574642184437415E-3</v>
      </c>
      <c r="W32">
        <f t="shared" si="25"/>
        <v>4.8329469946580828E-3</v>
      </c>
    </row>
    <row r="33" spans="1:23">
      <c r="A33" t="s">
        <v>37</v>
      </c>
    </row>
    <row r="34" spans="1:23">
      <c r="A34" t="s">
        <v>25</v>
      </c>
      <c r="B34">
        <f>B22/B$31</f>
        <v>2.8513238289205697E-2</v>
      </c>
      <c r="C34">
        <f>C22/C$31</f>
        <v>1.5161801444506661E-2</v>
      </c>
      <c r="D34">
        <f t="shared" ref="D34:W34" si="26">D22/D$31</f>
        <v>6.8503711925500099E-3</v>
      </c>
      <c r="E34">
        <f t="shared" si="26"/>
        <v>2.7980329040725497E-3</v>
      </c>
      <c r="F34">
        <f t="shared" si="26"/>
        <v>1.1160870452176608E-3</v>
      </c>
      <c r="G34">
        <f t="shared" si="26"/>
        <v>4.6089004529878159E-4</v>
      </c>
      <c r="H34">
        <f t="shared" si="26"/>
        <v>2.0280700040235049E-4</v>
      </c>
      <c r="I34">
        <f t="shared" si="26"/>
        <v>9.5821071811065845E-5</v>
      </c>
      <c r="J34">
        <f t="shared" si="26"/>
        <v>4.8466806726346769E-5</v>
      </c>
      <c r="K34">
        <f t="shared" si="26"/>
        <v>2.6064499118626325E-5</v>
      </c>
      <c r="L34">
        <f t="shared" si="26"/>
        <v>1.4790037804602358E-5</v>
      </c>
      <c r="M34">
        <f t="shared" si="26"/>
        <v>8.7926282120190495E-6</v>
      </c>
      <c r="N34">
        <f t="shared" si="26"/>
        <v>5.4425347740172381E-6</v>
      </c>
      <c r="O34">
        <f t="shared" si="26"/>
        <v>3.489183081110176E-6</v>
      </c>
      <c r="P34">
        <f t="shared" si="26"/>
        <v>2.3065164630009622E-6</v>
      </c>
      <c r="Q34">
        <f t="shared" si="26"/>
        <v>1.5663146699620758E-6</v>
      </c>
      <c r="R34">
        <f t="shared" si="26"/>
        <v>1.0892494768091064E-6</v>
      </c>
      <c r="S34">
        <f t="shared" si="26"/>
        <v>7.7365812028101537E-7</v>
      </c>
      <c r="T34">
        <f t="shared" si="26"/>
        <v>5.5997039425864406E-7</v>
      </c>
      <c r="U34">
        <f t="shared" si="26"/>
        <v>4.1222911363539937E-7</v>
      </c>
      <c r="V34">
        <f t="shared" si="26"/>
        <v>3.0814193275927035E-7</v>
      </c>
      <c r="W34">
        <f t="shared" si="26"/>
        <v>2.3355001138641001E-7</v>
      </c>
    </row>
    <row r="35" spans="1:23">
      <c r="A35" t="s">
        <v>26</v>
      </c>
      <c r="B35">
        <f t="shared" ref="B35:C42" si="27">B23/B$31</f>
        <v>0.11405295315682276</v>
      </c>
      <c r="C35">
        <f t="shared" si="27"/>
        <v>7.3917021743133346E-2</v>
      </c>
      <c r="D35">
        <f t="shared" ref="D35:W35" si="28">D23/D$31</f>
        <v>4.3242699219577754E-2</v>
      </c>
      <c r="E35">
        <f t="shared" si="28"/>
        <v>2.370379593412502E-2</v>
      </c>
      <c r="F35">
        <f t="shared" si="28"/>
        <v>1.2791958289469382E-2</v>
      </c>
      <c r="G35">
        <f t="shared" si="28"/>
        <v>7.0623162400928908E-3</v>
      </c>
      <c r="H35">
        <f t="shared" si="28"/>
        <v>4.0668480585385452E-3</v>
      </c>
      <c r="I35">
        <f t="shared" si="28"/>
        <v>2.4556967438985138E-3</v>
      </c>
      <c r="J35">
        <f t="shared" si="28"/>
        <v>1.5520730618703957E-3</v>
      </c>
      <c r="K35">
        <f t="shared" si="28"/>
        <v>1.0221604756769493E-3</v>
      </c>
      <c r="L35">
        <f t="shared" si="28"/>
        <v>6.9791883483749358E-4</v>
      </c>
      <c r="M35">
        <f t="shared" si="28"/>
        <v>4.9171419264746035E-4</v>
      </c>
      <c r="N35">
        <f t="shared" si="28"/>
        <v>3.5599009061859546E-4</v>
      </c>
      <c r="O35">
        <f t="shared" si="28"/>
        <v>2.6390137689253506E-4</v>
      </c>
      <c r="P35">
        <f t="shared" si="28"/>
        <v>1.9972227199588658E-4</v>
      </c>
      <c r="Q35">
        <f t="shared" si="28"/>
        <v>1.5392220672700365E-4</v>
      </c>
      <c r="R35">
        <f t="shared" si="28"/>
        <v>1.2054433329968379E-4</v>
      </c>
      <c r="S35">
        <f t="shared" si="28"/>
        <v>9.5760326216383352E-5</v>
      </c>
      <c r="T35">
        <f t="shared" si="28"/>
        <v>7.704719720469788E-5</v>
      </c>
      <c r="U35">
        <f t="shared" si="28"/>
        <v>6.2704039388119666E-5</v>
      </c>
      <c r="V35">
        <f t="shared" si="28"/>
        <v>5.1560355151087237E-5</v>
      </c>
      <c r="W35">
        <f t="shared" si="28"/>
        <v>4.2795488384757846E-5</v>
      </c>
    </row>
    <row r="36" spans="1:23">
      <c r="A36" t="s">
        <v>27</v>
      </c>
      <c r="B36">
        <f t="shared" si="27"/>
        <v>0.22810590631364558</v>
      </c>
      <c r="C36">
        <f t="shared" si="27"/>
        <v>0.1801806376165952</v>
      </c>
      <c r="D36">
        <f t="shared" ref="D36:W36" si="29">D24/D$31</f>
        <v>0.13648392059604586</v>
      </c>
      <c r="E36">
        <f t="shared" si="29"/>
        <v>0.100404455728315</v>
      </c>
      <c r="F36">
        <f t="shared" si="29"/>
        <v>7.3307094451406457E-2</v>
      </c>
      <c r="G36">
        <f t="shared" si="29"/>
        <v>5.4108687293024996E-2</v>
      </c>
      <c r="H36">
        <f t="shared" si="29"/>
        <v>4.0775843778632824E-2</v>
      </c>
      <c r="I36">
        <f t="shared" si="29"/>
        <v>3.1467225235615341E-2</v>
      </c>
      <c r="J36">
        <f t="shared" si="29"/>
        <v>2.4851346231504871E-2</v>
      </c>
      <c r="K36">
        <f t="shared" si="29"/>
        <v>2.0042818265582543E-2</v>
      </c>
      <c r="L36">
        <f t="shared" si="29"/>
        <v>1.6466851080980741E-2</v>
      </c>
      <c r="M36">
        <f t="shared" si="29"/>
        <v>1.3749179507012457E-2</v>
      </c>
      <c r="N36">
        <f t="shared" si="29"/>
        <v>1.1642456123904075E-2</v>
      </c>
      <c r="O36">
        <f t="shared" si="29"/>
        <v>9.9799774197599257E-3</v>
      </c>
      <c r="P36">
        <f t="shared" si="29"/>
        <v>8.6470195576449829E-3</v>
      </c>
      <c r="Q36">
        <f t="shared" si="29"/>
        <v>7.5629904316366009E-3</v>
      </c>
      <c r="R36">
        <f t="shared" si="29"/>
        <v>6.6701598669722563E-3</v>
      </c>
      <c r="S36">
        <f t="shared" si="29"/>
        <v>5.9264162274528494E-3</v>
      </c>
      <c r="T36">
        <f t="shared" si="29"/>
        <v>5.3005218293359531E-3</v>
      </c>
      <c r="U36">
        <f t="shared" si="29"/>
        <v>4.7689457458654693E-3</v>
      </c>
      <c r="V36">
        <f t="shared" si="29"/>
        <v>4.3137105675635605E-3</v>
      </c>
      <c r="W36">
        <f t="shared" si="29"/>
        <v>3.9209028833224746E-3</v>
      </c>
    </row>
    <row r="37" spans="1:23">
      <c r="A37" t="s">
        <v>28</v>
      </c>
      <c r="B37">
        <f t="shared" si="27"/>
        <v>1.2219959266802444E-2</v>
      </c>
      <c r="C37">
        <f t="shared" si="27"/>
        <v>9.2462133399286561E-3</v>
      </c>
      <c r="D37">
        <f t="shared" ref="D37:W37" si="30">D25/D$31</f>
        <v>5.8656162480027179E-3</v>
      </c>
      <c r="E37">
        <f t="shared" si="30"/>
        <v>3.2811527924993039E-3</v>
      </c>
      <c r="F37">
        <f t="shared" si="30"/>
        <v>1.7323464430737514E-3</v>
      </c>
      <c r="G37">
        <f t="shared" si="30"/>
        <v>9.128292006276229E-4</v>
      </c>
      <c r="H37">
        <f t="shared" si="30"/>
        <v>4.9554291424398983E-4</v>
      </c>
      <c r="I37">
        <f t="shared" si="30"/>
        <v>2.806928755360707E-4</v>
      </c>
      <c r="J37">
        <f t="shared" si="30"/>
        <v>1.6626427567268868E-4</v>
      </c>
      <c r="K37">
        <f t="shared" si="30"/>
        <v>1.0273601043015378E-4</v>
      </c>
      <c r="L37">
        <f t="shared" si="30"/>
        <v>6.5953426297740594E-5</v>
      </c>
      <c r="M37">
        <f t="shared" si="30"/>
        <v>4.3799106388440563E-5</v>
      </c>
      <c r="N37">
        <f t="shared" si="30"/>
        <v>2.9967633620604711E-5</v>
      </c>
      <c r="O37">
        <f t="shared" si="30"/>
        <v>2.1049662954539696E-5</v>
      </c>
      <c r="P37">
        <f t="shared" si="30"/>
        <v>1.5132075374427479E-5</v>
      </c>
      <c r="Q37">
        <f t="shared" si="30"/>
        <v>1.1103493899322526E-5</v>
      </c>
      <c r="R37">
        <f t="shared" si="30"/>
        <v>8.2974188135502063E-6</v>
      </c>
      <c r="S37">
        <f t="shared" si="30"/>
        <v>6.3023865482555294E-6</v>
      </c>
      <c r="T37">
        <f t="shared" si="30"/>
        <v>4.8575989243018722E-6</v>
      </c>
      <c r="U37">
        <f t="shared" si="30"/>
        <v>3.7937507020044978E-6</v>
      </c>
      <c r="V37">
        <f t="shared" si="30"/>
        <v>2.9985141336345082E-6</v>
      </c>
      <c r="W37">
        <f t="shared" si="30"/>
        <v>2.3958714530027803E-6</v>
      </c>
    </row>
    <row r="38" spans="1:23">
      <c r="A38" t="s">
        <v>30</v>
      </c>
      <c r="B38">
        <f t="shared" si="27"/>
        <v>9.775967413441955E-2</v>
      </c>
      <c r="C38">
        <f t="shared" si="27"/>
        <v>9.0154531437526622E-2</v>
      </c>
      <c r="D38">
        <f t="shared" ref="D38:W38" si="31">D26/D$31</f>
        <v>7.4052944583702748E-2</v>
      </c>
      <c r="E38">
        <f t="shared" si="31"/>
        <v>5.5593181987877965E-2</v>
      </c>
      <c r="F38">
        <f t="shared" si="31"/>
        <v>3.9710349721671361E-2</v>
      </c>
      <c r="G38">
        <f t="shared" si="31"/>
        <v>2.7974952176909242E-2</v>
      </c>
      <c r="H38">
        <f t="shared" si="31"/>
        <v>1.9874045123861973E-2</v>
      </c>
      <c r="I38">
        <f t="shared" si="31"/>
        <v>1.438716072490929E-2</v>
      </c>
      <c r="J38">
        <f t="shared" si="31"/>
        <v>1.0648702518406026E-2</v>
      </c>
      <c r="K38">
        <f t="shared" si="31"/>
        <v>8.0579096350555535E-3</v>
      </c>
      <c r="L38">
        <f t="shared" si="31"/>
        <v>6.2244788070705244E-3</v>
      </c>
      <c r="M38">
        <f t="shared" si="31"/>
        <v>4.8987951536567523E-3</v>
      </c>
      <c r="N38">
        <f t="shared" si="31"/>
        <v>3.9202985561632153E-3</v>
      </c>
      <c r="O38">
        <f t="shared" si="31"/>
        <v>3.184146493716994E-3</v>
      </c>
      <c r="P38">
        <f t="shared" si="31"/>
        <v>2.6205860849235147E-3</v>
      </c>
      <c r="Q38">
        <f t="shared" si="31"/>
        <v>2.1822872710563659E-3</v>
      </c>
      <c r="R38">
        <f t="shared" si="31"/>
        <v>1.8365064024041789E-3</v>
      </c>
      <c r="S38">
        <f t="shared" si="31"/>
        <v>1.5601686997959256E-3</v>
      </c>
      <c r="T38">
        <f t="shared" si="31"/>
        <v>1.3367291774684289E-3</v>
      </c>
      <c r="U38">
        <f t="shared" si="31"/>
        <v>1.1541324257732819E-3</v>
      </c>
      <c r="V38">
        <f t="shared" si="31"/>
        <v>1.0034626074506487E-3</v>
      </c>
      <c r="W38">
        <f t="shared" si="31"/>
        <v>8.7803454454740064E-4</v>
      </c>
    </row>
    <row r="39" spans="1:23">
      <c r="A39" t="s">
        <v>31</v>
      </c>
      <c r="B39">
        <f t="shared" si="27"/>
        <v>0.3910386965376782</v>
      </c>
      <c r="C39">
        <f t="shared" si="27"/>
        <v>0.43952260454671116</v>
      </c>
      <c r="D39">
        <f t="shared" ref="D39:W39" si="32">D27/D$31</f>
        <v>0.46745630549767336</v>
      </c>
      <c r="E39">
        <f t="shared" si="32"/>
        <v>0.47096281078443164</v>
      </c>
      <c r="F39">
        <f t="shared" si="32"/>
        <v>0.45513756250149517</v>
      </c>
      <c r="G39">
        <f t="shared" si="32"/>
        <v>0.42866614519029278</v>
      </c>
      <c r="H39">
        <f t="shared" si="32"/>
        <v>0.39853023646588459</v>
      </c>
      <c r="I39">
        <f t="shared" si="32"/>
        <v>0.36871330155612175</v>
      </c>
      <c r="J39">
        <f t="shared" si="32"/>
        <v>0.34100790704053086</v>
      </c>
      <c r="K39">
        <f t="shared" si="32"/>
        <v>0.31600364572685274</v>
      </c>
      <c r="L39">
        <f t="shared" si="32"/>
        <v>0.29372345452352477</v>
      </c>
      <c r="M39">
        <f t="shared" si="32"/>
        <v>0.27395757512331881</v>
      </c>
      <c r="N39">
        <f t="shared" si="32"/>
        <v>0.25642232823629391</v>
      </c>
      <c r="O39">
        <f t="shared" si="32"/>
        <v>0.24083019560328964</v>
      </c>
      <c r="P39">
        <f t="shared" si="32"/>
        <v>0.2269176982854734</v>
      </c>
      <c r="Q39">
        <f t="shared" si="32"/>
        <v>0.21445401675346598</v>
      </c>
      <c r="R39">
        <f t="shared" si="32"/>
        <v>0.20324126344952106</v>
      </c>
      <c r="S39">
        <f t="shared" si="32"/>
        <v>0.19311147873789677</v>
      </c>
      <c r="T39">
        <f t="shared" si="32"/>
        <v>0.18392264591422872</v>
      </c>
      <c r="U39">
        <f t="shared" si="32"/>
        <v>0.17555471627557415</v>
      </c>
      <c r="V39">
        <f t="shared" si="32"/>
        <v>0.16790602939915825</v>
      </c>
      <c r="W39">
        <f t="shared" si="32"/>
        <v>0.1608902390093436</v>
      </c>
    </row>
    <row r="40" spans="1:23">
      <c r="A40" t="s">
        <v>32</v>
      </c>
      <c r="B40">
        <f t="shared" si="27"/>
        <v>2.6185627000290955E-3</v>
      </c>
      <c r="C40">
        <f t="shared" si="27"/>
        <v>2.8193371823389038E-3</v>
      </c>
      <c r="D40">
        <f t="shared" ref="D40:W40" si="33">D28/D$31</f>
        <v>2.5112109257853414E-3</v>
      </c>
      <c r="E40">
        <f t="shared" si="33"/>
        <v>1.923845075598659E-3</v>
      </c>
      <c r="F40">
        <f t="shared" si="33"/>
        <v>1.3444400289786605E-3</v>
      </c>
      <c r="G40">
        <f t="shared" si="33"/>
        <v>9.0396522773483724E-4</v>
      </c>
      <c r="H40">
        <f t="shared" si="33"/>
        <v>6.0541001881160962E-4</v>
      </c>
      <c r="I40">
        <f t="shared" si="33"/>
        <v>4.111229862470044E-4</v>
      </c>
      <c r="J40">
        <f t="shared" si="33"/>
        <v>2.851829038484654E-4</v>
      </c>
      <c r="K40">
        <f t="shared" si="33"/>
        <v>2.0247248548816403E-4</v>
      </c>
      <c r="L40">
        <f t="shared" si="33"/>
        <v>1.4705352676846824E-4</v>
      </c>
      <c r="M40">
        <f t="shared" si="33"/>
        <v>1.0908920940178261E-4</v>
      </c>
      <c r="N40">
        <f t="shared" si="33"/>
        <v>8.2503750743692831E-5</v>
      </c>
      <c r="O40">
        <f t="shared" si="33"/>
        <v>6.3494563082476681E-5</v>
      </c>
      <c r="P40">
        <f t="shared" si="33"/>
        <v>4.9637561407091279E-5</v>
      </c>
      <c r="Q40">
        <f t="shared" si="33"/>
        <v>3.9355941413508447E-5</v>
      </c>
      <c r="R40">
        <f t="shared" si="33"/>
        <v>3.160302595193376E-5</v>
      </c>
      <c r="S40">
        <f t="shared" si="33"/>
        <v>2.5670302658495166E-5</v>
      </c>
      <c r="T40">
        <f t="shared" si="33"/>
        <v>2.1069209686181952E-5</v>
      </c>
      <c r="U40">
        <f t="shared" si="33"/>
        <v>1.7456972242976103E-5</v>
      </c>
      <c r="V40">
        <f t="shared" si="33"/>
        <v>1.4589197466723898E-5</v>
      </c>
      <c r="W40">
        <f t="shared" si="33"/>
        <v>1.2289016783254305E-5</v>
      </c>
    </row>
    <row r="41" spans="1:23">
      <c r="A41" t="s">
        <v>33</v>
      </c>
      <c r="B41">
        <f t="shared" si="27"/>
        <v>4.1897003200465521E-2</v>
      </c>
      <c r="C41">
        <f t="shared" si="27"/>
        <v>5.4979484745508081E-2</v>
      </c>
      <c r="D41">
        <f t="shared" ref="D41:W41" si="34">D29/D$31</f>
        <v>6.3407681533374186E-2</v>
      </c>
      <c r="E41">
        <f t="shared" si="34"/>
        <v>6.519212982018531E-2</v>
      </c>
      <c r="F41">
        <f t="shared" si="34"/>
        <v>6.1636843997357041E-2</v>
      </c>
      <c r="G41">
        <f t="shared" si="34"/>
        <v>5.5406606182369533E-2</v>
      </c>
      <c r="H41">
        <f t="shared" si="34"/>
        <v>4.8560662200795385E-2</v>
      </c>
      <c r="I41">
        <f t="shared" si="34"/>
        <v>4.2144942008549291E-2</v>
      </c>
      <c r="J41">
        <f t="shared" si="34"/>
        <v>3.6530131251957698E-2</v>
      </c>
      <c r="K41">
        <f t="shared" si="34"/>
        <v>3.1761112482714508E-2</v>
      </c>
      <c r="L41">
        <f t="shared" si="34"/>
        <v>2.7756907025364527E-2</v>
      </c>
      <c r="M41">
        <f t="shared" si="34"/>
        <v>2.4402584180335668E-2</v>
      </c>
      <c r="N41">
        <f t="shared" si="34"/>
        <v>2.1585910920651614E-2</v>
      </c>
      <c r="O41">
        <f t="shared" si="34"/>
        <v>1.920942780374145E-2</v>
      </c>
      <c r="P41">
        <f t="shared" si="34"/>
        <v>1.7192552838163667E-2</v>
      </c>
      <c r="Q41">
        <f t="shared" si="34"/>
        <v>1.5470080096568495E-2</v>
      </c>
      <c r="R41">
        <f t="shared" si="34"/>
        <v>1.3989690239882837E-2</v>
      </c>
      <c r="S41">
        <f t="shared" si="34"/>
        <v>1.2709472012045324E-2</v>
      </c>
      <c r="T41">
        <f t="shared" si="34"/>
        <v>1.1595781279026668E-2</v>
      </c>
      <c r="U41">
        <f t="shared" si="34"/>
        <v>1.0621497986569056E-2</v>
      </c>
      <c r="V41">
        <f t="shared" si="34"/>
        <v>9.7646457399394142E-3</v>
      </c>
      <c r="W41">
        <f t="shared" si="34"/>
        <v>9.007312341984432E-3</v>
      </c>
    </row>
    <row r="42" spans="1:23">
      <c r="A42" t="s">
        <v>34</v>
      </c>
      <c r="B42">
        <f t="shared" si="27"/>
        <v>8.3794006400931056E-2</v>
      </c>
      <c r="C42">
        <f t="shared" si="27"/>
        <v>0.13401836794375138</v>
      </c>
      <c r="D42">
        <f t="shared" ref="D42:W42" si="35">D30/D$31</f>
        <v>0.20012925020328803</v>
      </c>
      <c r="E42">
        <f t="shared" si="35"/>
        <v>0.2761405949728945</v>
      </c>
      <c r="F42">
        <f t="shared" si="35"/>
        <v>0.3532233175213304</v>
      </c>
      <c r="G42">
        <f t="shared" si="35"/>
        <v>0.42450360844364932</v>
      </c>
      <c r="H42">
        <f t="shared" si="35"/>
        <v>0.48688860443882881</v>
      </c>
      <c r="I42">
        <f t="shared" si="35"/>
        <v>0.54004403679731172</v>
      </c>
      <c r="J42">
        <f t="shared" si="35"/>
        <v>0.58490992590948265</v>
      </c>
      <c r="K42">
        <f t="shared" si="35"/>
        <v>0.62278108041908076</v>
      </c>
      <c r="L42">
        <f t="shared" si="35"/>
        <v>0.65490259273735119</v>
      </c>
      <c r="M42">
        <f t="shared" si="35"/>
        <v>0.68233847089902666</v>
      </c>
      <c r="N42">
        <f t="shared" si="35"/>
        <v>0.70595510215323032</v>
      </c>
      <c r="O42">
        <f t="shared" si="35"/>
        <v>0.7264443178934813</v>
      </c>
      <c r="P42">
        <f t="shared" si="35"/>
        <v>0.74435534480855403</v>
      </c>
      <c r="Q42">
        <f t="shared" si="35"/>
        <v>0.76012467749056278</v>
      </c>
      <c r="R42">
        <f t="shared" si="35"/>
        <v>0.77410084601367768</v>
      </c>
      <c r="S42">
        <f t="shared" si="35"/>
        <v>0.78656395764926568</v>
      </c>
      <c r="T42">
        <f t="shared" si="35"/>
        <v>0.7977407878237307</v>
      </c>
      <c r="U42">
        <f t="shared" si="35"/>
        <v>0.80781634057477136</v>
      </c>
      <c r="V42">
        <f t="shared" si="35"/>
        <v>0.816942695477204</v>
      </c>
      <c r="W42">
        <f t="shared" si="35"/>
        <v>0.82524579729416969</v>
      </c>
    </row>
    <row r="43" spans="1:23">
      <c r="A43" t="s">
        <v>35</v>
      </c>
      <c r="B43">
        <f>SUM(B34:B42)</f>
        <v>0.99999999999999989</v>
      </c>
      <c r="C43">
        <f>SUM(C34:C42)</f>
        <v>1</v>
      </c>
      <c r="D43">
        <f t="shared" ref="D43:W43" si="36">SUM(D34:D42)</f>
        <v>1</v>
      </c>
      <c r="E43">
        <f t="shared" si="36"/>
        <v>1</v>
      </c>
      <c r="F43">
        <f t="shared" si="36"/>
        <v>0.99999999999999989</v>
      </c>
      <c r="G43">
        <f t="shared" si="36"/>
        <v>1</v>
      </c>
      <c r="H43">
        <f t="shared" si="36"/>
        <v>1</v>
      </c>
      <c r="I43">
        <f t="shared" si="36"/>
        <v>1</v>
      </c>
      <c r="J43">
        <f t="shared" si="36"/>
        <v>1</v>
      </c>
      <c r="K43">
        <f t="shared" si="36"/>
        <v>1</v>
      </c>
      <c r="L43">
        <f t="shared" si="36"/>
        <v>1</v>
      </c>
      <c r="M43">
        <f t="shared" si="36"/>
        <v>1</v>
      </c>
      <c r="N43">
        <f t="shared" si="36"/>
        <v>1</v>
      </c>
      <c r="O43">
        <f t="shared" si="36"/>
        <v>1</v>
      </c>
      <c r="P43">
        <f t="shared" si="36"/>
        <v>1</v>
      </c>
      <c r="Q43">
        <f t="shared" si="36"/>
        <v>1</v>
      </c>
      <c r="R43">
        <f t="shared" si="36"/>
        <v>1</v>
      </c>
      <c r="S43">
        <f t="shared" si="36"/>
        <v>1</v>
      </c>
      <c r="T43">
        <f t="shared" si="36"/>
        <v>0.99999999999999989</v>
      </c>
      <c r="U43">
        <f t="shared" si="36"/>
        <v>1</v>
      </c>
      <c r="V43">
        <f t="shared" si="36"/>
        <v>1</v>
      </c>
      <c r="W43">
        <f t="shared" si="36"/>
        <v>1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VG</vt:lpstr>
      <vt:lpstr>SEL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audiovisual</dc:creator>
  <cp:lastModifiedBy>User</cp:lastModifiedBy>
  <dcterms:created xsi:type="dcterms:W3CDTF">2018-08-07T18:00:19Z</dcterms:created>
  <dcterms:modified xsi:type="dcterms:W3CDTF">2018-08-15T15:54:54Z</dcterms:modified>
</cp:coreProperties>
</file>